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655" windowHeight="8655" activeTab="2"/>
  </bookViews>
  <sheets>
    <sheet name="Coswig Gesamt" sheetId="1" r:id="rId1"/>
    <sheet name="Coswig 1" sheetId="2" r:id="rId2"/>
    <sheet name="OR Zieko" sheetId="3" r:id="rId3"/>
  </sheets>
  <definedNames/>
  <calcPr fullCalcOnLoad="1"/>
</workbook>
</file>

<file path=xl/sharedStrings.xml><?xml version="1.0" encoding="utf-8"?>
<sst xmlns="http://schemas.openxmlformats.org/spreadsheetml/2006/main" count="222" uniqueCount="89">
  <si>
    <t>1. Schritt:</t>
  </si>
  <si>
    <t>Berechnung der Stimmzahl für jeden Wahlvorschlag (Partei/Einzelbewerber)</t>
  </si>
  <si>
    <t>Stimmenzahl</t>
  </si>
  <si>
    <t>Summe</t>
  </si>
  <si>
    <t>2. Schritt:</t>
  </si>
  <si>
    <t>Verteilung der zu vergebenden Sitze auf die Wahlvorschläge nach Proportionsverfahren</t>
  </si>
  <si>
    <t>Berechnung der Verhältniszahl</t>
  </si>
  <si>
    <t>x</t>
  </si>
  <si>
    <t>Sitze nach ganzen Zahlen</t>
  </si>
  <si>
    <t>weitere Sitze nach Zahlenbruchteilen</t>
  </si>
  <si>
    <t>Gesamtzahl der Sitze</t>
  </si>
  <si>
    <t>3. Schritt:</t>
  </si>
  <si>
    <t>Verteilung der auf jeden Wahlvorschlag entfallenden Sitze auf die Bewerber des Vorschlags</t>
  </si>
  <si>
    <t>Stimmen</t>
  </si>
  <si>
    <t>Sitze</t>
  </si>
  <si>
    <t>Sitze gesamt</t>
  </si>
  <si>
    <t>CDU</t>
  </si>
  <si>
    <t>PDS</t>
  </si>
  <si>
    <t>SPD</t>
  </si>
  <si>
    <t>DSU</t>
  </si>
  <si>
    <t>Schröter</t>
  </si>
  <si>
    <t>FDP</t>
  </si>
  <si>
    <t>BB</t>
  </si>
  <si>
    <t>FWG</t>
  </si>
  <si>
    <t>Tylsch, Wolfgang</t>
  </si>
  <si>
    <t>Stricker, Henry</t>
  </si>
  <si>
    <t>Quack, Rudolf</t>
  </si>
  <si>
    <t>Knichal, Norbert</t>
  </si>
  <si>
    <t>Köhler, Rudolf</t>
  </si>
  <si>
    <t>Schröter, Burkhard</t>
  </si>
  <si>
    <t>Harz, Werner</t>
  </si>
  <si>
    <t>Riedel, Volker</t>
  </si>
  <si>
    <t>Müller, Peter</t>
  </si>
  <si>
    <t>Höhm, Stefan</t>
  </si>
  <si>
    <t>Mauritz, Angela</t>
  </si>
  <si>
    <t>Pohl, Lothar</t>
  </si>
  <si>
    <t>Nocke, Siegfried</t>
  </si>
  <si>
    <t>Schulze, Rolf</t>
  </si>
  <si>
    <t>Gommert, Dieter</t>
  </si>
  <si>
    <t>Ganze, Peter</t>
  </si>
  <si>
    <t>Krause, Klaus-Peter</t>
  </si>
  <si>
    <t>Ertelt, Manfred</t>
  </si>
  <si>
    <t>Ludwig, Holger</t>
  </si>
  <si>
    <t>Blänkner, Wolfgang</t>
  </si>
  <si>
    <t>Waldhoff, Sigrid</t>
  </si>
  <si>
    <t>Bütow, Reiner</t>
  </si>
  <si>
    <t>Fröb, Anke-Regina</t>
  </si>
  <si>
    <t>Eiserbeck, Mathias</t>
  </si>
  <si>
    <t>Fritzsche, Heiko</t>
  </si>
  <si>
    <t>Michalke, Renate</t>
  </si>
  <si>
    <t>Denner, Bärbel</t>
  </si>
  <si>
    <t>Hillebrandt, H.-J.</t>
  </si>
  <si>
    <t>Schneeberger, P.</t>
  </si>
  <si>
    <t>Niestroy, Henry</t>
  </si>
  <si>
    <t>Wricke, Manfred</t>
  </si>
  <si>
    <t>Jähnke, Thoralf</t>
  </si>
  <si>
    <t>Kraemer, Ernst</t>
  </si>
  <si>
    <t>Klauß, Silke</t>
  </si>
  <si>
    <t>Sittel, Mario</t>
  </si>
  <si>
    <t>Kuhles, Brigitte</t>
  </si>
  <si>
    <t>Dr. Missner, Karl</t>
  </si>
  <si>
    <t>Stoß, Günther</t>
  </si>
  <si>
    <t>Wojna, Michael</t>
  </si>
  <si>
    <t>Storch, Elke</t>
  </si>
  <si>
    <t>Schappach, Uwe</t>
  </si>
  <si>
    <t>Gorn, Petra</t>
  </si>
  <si>
    <t>Schmidt, Joachim</t>
  </si>
  <si>
    <t>Hütter, Harald</t>
  </si>
  <si>
    <t>Neumann, Jan</t>
  </si>
  <si>
    <t>Fillmann, Uwe</t>
  </si>
  <si>
    <t>Kregel, Danny</t>
  </si>
  <si>
    <t>Lewerenz, Wolfgang</t>
  </si>
  <si>
    <t>Herrmann, Claudia</t>
  </si>
  <si>
    <t>Gräwert, Irena</t>
  </si>
  <si>
    <t>Koch, Eckhard</t>
  </si>
  <si>
    <t>Köbel, Harald</t>
  </si>
  <si>
    <t>Schiller, Sven</t>
  </si>
  <si>
    <t>Schwiontek, R.</t>
  </si>
  <si>
    <t>Lindemann, J.</t>
  </si>
  <si>
    <t>Sitze insgesamt</t>
  </si>
  <si>
    <r>
      <t xml:space="preserve">Berechnung der Sitzverteilung in </t>
    </r>
    <r>
      <rPr>
        <b/>
        <sz val="10"/>
        <rFont val="Arial"/>
        <family val="2"/>
      </rPr>
      <t>Coswig (Anhalt)</t>
    </r>
    <r>
      <rPr>
        <sz val="10"/>
        <rFont val="Arial"/>
        <family val="0"/>
      </rPr>
      <t>:</t>
    </r>
  </si>
  <si>
    <t>entfallende Stimmen auf Bewerber des Vorschlags</t>
  </si>
  <si>
    <t>gesamt</t>
  </si>
  <si>
    <r>
      <t xml:space="preserve">Beispiel für die Berechnung der Sitzverteilung in </t>
    </r>
    <r>
      <rPr>
        <b/>
        <sz val="10"/>
        <rFont val="Arial"/>
        <family val="2"/>
      </rPr>
      <t>Zieko</t>
    </r>
    <r>
      <rPr>
        <sz val="10"/>
        <rFont val="Arial"/>
        <family val="0"/>
      </rPr>
      <t>:</t>
    </r>
  </si>
  <si>
    <t>Höber</t>
  </si>
  <si>
    <t>Kleider</t>
  </si>
  <si>
    <t>Pallgen</t>
  </si>
  <si>
    <t>Späthe</t>
  </si>
  <si>
    <t>Anlage zur Beschlussvorlage COS-BV-002/2004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</si>
</sst>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workbookViewId="0" topLeftCell="A88">
      <selection activeCell="Y55" sqref="Y55"/>
    </sheetView>
  </sheetViews>
  <sheetFormatPr defaultColWidth="11.421875" defaultRowHeight="12.75"/>
  <cols>
    <col min="1" max="1" width="17.421875" style="0" customWidth="1"/>
    <col min="2" max="3" width="2.7109375" style="0" customWidth="1"/>
    <col min="4" max="4" width="3.7109375" style="0" customWidth="1"/>
    <col min="5" max="6" width="2.7109375" style="0" customWidth="1"/>
    <col min="7" max="7" width="3.7109375" style="0" customWidth="1"/>
    <col min="8" max="9" width="2.7109375" style="0" customWidth="1"/>
    <col min="10" max="10" width="3.7109375" style="0" customWidth="1"/>
    <col min="11" max="12" width="2.7109375" style="0" customWidth="1"/>
    <col min="13" max="13" width="3.7109375" style="0" customWidth="1"/>
    <col min="14" max="15" width="2.7109375" style="0" customWidth="1"/>
    <col min="16" max="16" width="3.7109375" style="0" customWidth="1"/>
    <col min="17" max="18" width="2.7109375" style="0" customWidth="1"/>
    <col min="19" max="19" width="3.7109375" style="0" customWidth="1"/>
    <col min="20" max="21" width="2.7109375" style="0" customWidth="1"/>
    <col min="22" max="22" width="3.7109375" style="0" customWidth="1"/>
    <col min="23" max="24" width="2.7109375" style="0" customWidth="1"/>
    <col min="25" max="25" width="4.7109375" style="0" customWidth="1"/>
  </cols>
  <sheetData>
    <row r="1" ht="12.75">
      <c r="A1" t="s">
        <v>80</v>
      </c>
    </row>
    <row r="2" ht="26.25" customHeight="1"/>
    <row r="3" spans="1:2" ht="12.75">
      <c r="A3" t="s">
        <v>0</v>
      </c>
      <c r="B3" t="s">
        <v>1</v>
      </c>
    </row>
    <row r="5" spans="1:25" ht="12.75">
      <c r="A5" s="5"/>
      <c r="B5" s="27" t="s">
        <v>16</v>
      </c>
      <c r="C5" s="27"/>
      <c r="D5" s="27"/>
      <c r="E5" s="27" t="s">
        <v>17</v>
      </c>
      <c r="F5" s="27"/>
      <c r="G5" s="27"/>
      <c r="H5" s="27" t="s">
        <v>18</v>
      </c>
      <c r="I5" s="27"/>
      <c r="J5" s="27"/>
      <c r="K5" s="27" t="s">
        <v>21</v>
      </c>
      <c r="L5" s="27"/>
      <c r="M5" s="27"/>
      <c r="N5" s="27" t="s">
        <v>19</v>
      </c>
      <c r="O5" s="27"/>
      <c r="P5" s="27"/>
      <c r="Q5" s="27" t="s">
        <v>22</v>
      </c>
      <c r="R5" s="27"/>
      <c r="S5" s="27"/>
      <c r="T5" s="27" t="s">
        <v>23</v>
      </c>
      <c r="U5" s="27"/>
      <c r="V5" s="27"/>
      <c r="W5" s="27" t="s">
        <v>3</v>
      </c>
      <c r="X5" s="27"/>
      <c r="Y5" s="27"/>
    </row>
    <row r="6" spans="1:25" ht="15" customHeight="1">
      <c r="A6" s="1" t="s">
        <v>2</v>
      </c>
      <c r="B6" s="27">
        <f>T15</f>
        <v>3211</v>
      </c>
      <c r="C6" s="27"/>
      <c r="D6" s="27"/>
      <c r="E6" s="27">
        <f>T29</f>
        <v>1660</v>
      </c>
      <c r="F6" s="27"/>
      <c r="G6" s="27"/>
      <c r="H6" s="27">
        <f>T36</f>
        <v>1452</v>
      </c>
      <c r="I6" s="27"/>
      <c r="J6" s="27"/>
      <c r="K6" s="27">
        <f>T50</f>
        <v>576</v>
      </c>
      <c r="L6" s="27"/>
      <c r="M6" s="27"/>
      <c r="N6" s="27">
        <f>T58</f>
        <v>166</v>
      </c>
      <c r="O6" s="27"/>
      <c r="P6" s="27"/>
      <c r="Q6" s="27">
        <f>T62</f>
        <v>1397</v>
      </c>
      <c r="R6" s="27"/>
      <c r="S6" s="27"/>
      <c r="T6" s="27">
        <f>T73</f>
        <v>829</v>
      </c>
      <c r="U6" s="27"/>
      <c r="V6" s="27"/>
      <c r="W6" s="27">
        <f>SUM(B6+E6+H6+K6+N6+Q6+T6)</f>
        <v>9291</v>
      </c>
      <c r="X6" s="27"/>
      <c r="Y6" s="27"/>
    </row>
    <row r="11" spans="1:2" ht="12.75">
      <c r="A11" s="8" t="s">
        <v>4</v>
      </c>
      <c r="B11" t="s">
        <v>81</v>
      </c>
    </row>
    <row r="13" spans="1:22" ht="12.75">
      <c r="A13" s="9"/>
      <c r="B13" s="27" t="s">
        <v>13</v>
      </c>
      <c r="C13" s="27"/>
      <c r="D13" s="27"/>
      <c r="E13" s="27" t="s">
        <v>13</v>
      </c>
      <c r="F13" s="27"/>
      <c r="G13" s="27"/>
      <c r="H13" s="28" t="s">
        <v>13</v>
      </c>
      <c r="I13" s="29"/>
      <c r="J13" s="30"/>
      <c r="K13" s="27" t="s">
        <v>13</v>
      </c>
      <c r="L13" s="27"/>
      <c r="M13" s="27"/>
      <c r="N13" s="27" t="s">
        <v>13</v>
      </c>
      <c r="O13" s="27"/>
      <c r="P13" s="27"/>
      <c r="Q13" s="27" t="s">
        <v>13</v>
      </c>
      <c r="R13" s="27"/>
      <c r="S13" s="27"/>
      <c r="T13" s="27" t="s">
        <v>82</v>
      </c>
      <c r="U13" s="27"/>
      <c r="V13" s="27"/>
    </row>
    <row r="14" spans="1:11" ht="12.75">
      <c r="A14" s="11"/>
      <c r="B14" s="2"/>
      <c r="C14" s="2"/>
      <c r="D14" s="2"/>
      <c r="E14" s="2"/>
      <c r="F14" s="2"/>
      <c r="G14" s="2"/>
      <c r="H14" s="2"/>
      <c r="I14" s="2"/>
      <c r="J14" s="2"/>
      <c r="K14" s="7"/>
    </row>
    <row r="15" spans="1:22" ht="15.75" customHeight="1">
      <c r="A15" s="1" t="s">
        <v>16</v>
      </c>
      <c r="B15" s="27">
        <f>SUM(B16:D27)</f>
        <v>654</v>
      </c>
      <c r="C15" s="27"/>
      <c r="D15" s="27"/>
      <c r="E15" s="27">
        <f>SUM(E16:G27)</f>
        <v>732</v>
      </c>
      <c r="F15" s="27"/>
      <c r="G15" s="27"/>
      <c r="H15" s="27">
        <f>SUM(H16:J27)</f>
        <v>565</v>
      </c>
      <c r="I15" s="27"/>
      <c r="J15" s="27"/>
      <c r="K15" s="27">
        <f>SUM(K16:M27)</f>
        <v>704</v>
      </c>
      <c r="L15" s="27"/>
      <c r="M15" s="27"/>
      <c r="N15" s="27">
        <f>SUM(N16:P27)</f>
        <v>382</v>
      </c>
      <c r="O15" s="27"/>
      <c r="P15" s="27"/>
      <c r="Q15" s="27">
        <f>SUM(Q16:S27)</f>
        <v>174</v>
      </c>
      <c r="R15" s="27"/>
      <c r="S15" s="27"/>
      <c r="T15" s="28">
        <f>SUM(B15:S15)</f>
        <v>3211</v>
      </c>
      <c r="U15" s="29"/>
      <c r="V15" s="30"/>
    </row>
    <row r="16" spans="1:28" s="13" customFormat="1" ht="12.75">
      <c r="A16" s="14" t="s">
        <v>24</v>
      </c>
      <c r="B16" s="27">
        <v>117</v>
      </c>
      <c r="C16" s="27"/>
      <c r="D16" s="27"/>
      <c r="E16" s="27">
        <v>100</v>
      </c>
      <c r="F16" s="27"/>
      <c r="G16" s="27"/>
      <c r="H16" s="31">
        <v>107</v>
      </c>
      <c r="I16" s="31"/>
      <c r="J16" s="31"/>
      <c r="K16" s="31">
        <v>123</v>
      </c>
      <c r="L16" s="31"/>
      <c r="M16" s="31"/>
      <c r="N16" s="27">
        <v>77</v>
      </c>
      <c r="O16" s="27"/>
      <c r="P16" s="27"/>
      <c r="Q16" s="27">
        <v>5</v>
      </c>
      <c r="R16" s="27"/>
      <c r="S16" s="27"/>
      <c r="T16" s="27">
        <f aca="true" t="shared" si="0" ref="T16:T21">SUM(B16:S16)</f>
        <v>529</v>
      </c>
      <c r="U16" s="27"/>
      <c r="V16" s="27"/>
      <c r="AB16" s="13">
        <f>T16</f>
        <v>529</v>
      </c>
    </row>
    <row r="17" spans="1:28" s="13" customFormat="1" ht="12.75">
      <c r="A17" s="14" t="s">
        <v>25</v>
      </c>
      <c r="B17" s="27">
        <v>230</v>
      </c>
      <c r="C17" s="27"/>
      <c r="D17" s="27"/>
      <c r="E17" s="27">
        <v>212</v>
      </c>
      <c r="F17" s="27"/>
      <c r="G17" s="27"/>
      <c r="H17" s="31">
        <v>166</v>
      </c>
      <c r="I17" s="31"/>
      <c r="J17" s="31"/>
      <c r="K17" s="31">
        <v>195</v>
      </c>
      <c r="L17" s="31"/>
      <c r="M17" s="31"/>
      <c r="N17" s="27">
        <v>79</v>
      </c>
      <c r="O17" s="27"/>
      <c r="P17" s="27"/>
      <c r="Q17" s="27">
        <v>10</v>
      </c>
      <c r="R17" s="27"/>
      <c r="S17" s="27"/>
      <c r="T17" s="27">
        <f t="shared" si="0"/>
        <v>892</v>
      </c>
      <c r="U17" s="27"/>
      <c r="V17" s="27"/>
      <c r="AB17" s="13">
        <f aca="true" t="shared" si="1" ref="AB17:AB80">T17</f>
        <v>892</v>
      </c>
    </row>
    <row r="18" spans="1:28" s="13" customFormat="1" ht="12.75">
      <c r="A18" s="14" t="s">
        <v>26</v>
      </c>
      <c r="B18" s="27">
        <v>45</v>
      </c>
      <c r="C18" s="27"/>
      <c r="D18" s="27"/>
      <c r="E18" s="27">
        <v>73</v>
      </c>
      <c r="F18" s="27"/>
      <c r="G18" s="27"/>
      <c r="H18" s="31">
        <v>36</v>
      </c>
      <c r="I18" s="31"/>
      <c r="J18" s="31"/>
      <c r="K18" s="31">
        <v>82</v>
      </c>
      <c r="L18" s="31"/>
      <c r="M18" s="31"/>
      <c r="N18" s="27">
        <v>68</v>
      </c>
      <c r="O18" s="27"/>
      <c r="P18" s="27"/>
      <c r="Q18" s="27">
        <v>8</v>
      </c>
      <c r="R18" s="27"/>
      <c r="S18" s="27"/>
      <c r="T18" s="27">
        <f t="shared" si="0"/>
        <v>312</v>
      </c>
      <c r="U18" s="27"/>
      <c r="V18" s="27"/>
      <c r="AB18" s="13">
        <f t="shared" si="1"/>
        <v>312</v>
      </c>
    </row>
    <row r="19" spans="1:28" s="13" customFormat="1" ht="12.75">
      <c r="A19" s="14" t="s">
        <v>27</v>
      </c>
      <c r="B19" s="27">
        <v>83</v>
      </c>
      <c r="C19" s="27"/>
      <c r="D19" s="27"/>
      <c r="E19" s="27">
        <v>87</v>
      </c>
      <c r="F19" s="27"/>
      <c r="G19" s="27"/>
      <c r="H19" s="31">
        <v>80</v>
      </c>
      <c r="I19" s="31"/>
      <c r="J19" s="31"/>
      <c r="K19" s="31">
        <v>82</v>
      </c>
      <c r="L19" s="31"/>
      <c r="M19" s="31"/>
      <c r="N19" s="27">
        <v>68</v>
      </c>
      <c r="O19" s="27"/>
      <c r="P19" s="27"/>
      <c r="Q19" s="27">
        <v>6</v>
      </c>
      <c r="R19" s="27"/>
      <c r="S19" s="27"/>
      <c r="T19" s="27">
        <f t="shared" si="0"/>
        <v>406</v>
      </c>
      <c r="U19" s="27"/>
      <c r="V19" s="27"/>
      <c r="AB19" s="13">
        <f t="shared" si="1"/>
        <v>406</v>
      </c>
    </row>
    <row r="20" spans="1:28" s="13" customFormat="1" ht="12.75">
      <c r="A20" s="14" t="s">
        <v>35</v>
      </c>
      <c r="B20" s="27">
        <v>62</v>
      </c>
      <c r="C20" s="27"/>
      <c r="D20" s="27"/>
      <c r="E20" s="27">
        <v>80</v>
      </c>
      <c r="F20" s="27"/>
      <c r="G20" s="27"/>
      <c r="H20" s="31">
        <v>36</v>
      </c>
      <c r="I20" s="31"/>
      <c r="J20" s="31"/>
      <c r="K20" s="31">
        <v>36</v>
      </c>
      <c r="L20" s="31"/>
      <c r="M20" s="31"/>
      <c r="N20" s="27">
        <v>26</v>
      </c>
      <c r="O20" s="27"/>
      <c r="P20" s="27"/>
      <c r="Q20" s="27">
        <v>10</v>
      </c>
      <c r="R20" s="27"/>
      <c r="S20" s="27"/>
      <c r="T20" s="27">
        <f t="shared" si="0"/>
        <v>250</v>
      </c>
      <c r="U20" s="27"/>
      <c r="V20" s="27"/>
      <c r="AB20" s="13">
        <f t="shared" si="1"/>
        <v>250</v>
      </c>
    </row>
    <row r="21" spans="1:28" s="13" customFormat="1" ht="12.75">
      <c r="A21" s="14" t="s">
        <v>28</v>
      </c>
      <c r="B21" s="27">
        <v>21</v>
      </c>
      <c r="C21" s="27"/>
      <c r="D21" s="27"/>
      <c r="E21" s="27">
        <v>45</v>
      </c>
      <c r="F21" s="27"/>
      <c r="G21" s="27"/>
      <c r="H21" s="31">
        <v>32</v>
      </c>
      <c r="I21" s="31"/>
      <c r="J21" s="31"/>
      <c r="K21" s="31">
        <v>44</v>
      </c>
      <c r="L21" s="31"/>
      <c r="M21" s="31"/>
      <c r="N21" s="27">
        <v>19</v>
      </c>
      <c r="O21" s="27"/>
      <c r="P21" s="27"/>
      <c r="Q21" s="27">
        <v>2</v>
      </c>
      <c r="R21" s="27"/>
      <c r="S21" s="27"/>
      <c r="T21" s="27">
        <f t="shared" si="0"/>
        <v>163</v>
      </c>
      <c r="U21" s="27"/>
      <c r="V21" s="27"/>
      <c r="AB21" s="13">
        <f t="shared" si="1"/>
        <v>163</v>
      </c>
    </row>
    <row r="22" spans="1:28" s="13" customFormat="1" ht="12.75">
      <c r="A22" s="14" t="s">
        <v>29</v>
      </c>
      <c r="B22" s="27">
        <v>44</v>
      </c>
      <c r="C22" s="27"/>
      <c r="D22" s="27"/>
      <c r="E22" s="27">
        <v>23</v>
      </c>
      <c r="F22" s="27"/>
      <c r="G22" s="27"/>
      <c r="H22" s="31">
        <v>35</v>
      </c>
      <c r="I22" s="31"/>
      <c r="J22" s="31"/>
      <c r="K22" s="31">
        <v>44</v>
      </c>
      <c r="L22" s="31"/>
      <c r="M22" s="31"/>
      <c r="N22" s="27">
        <v>5</v>
      </c>
      <c r="O22" s="27"/>
      <c r="P22" s="27"/>
      <c r="Q22" s="27">
        <v>128</v>
      </c>
      <c r="R22" s="27"/>
      <c r="S22" s="27"/>
      <c r="T22" s="27">
        <f aca="true" t="shared" si="2" ref="T22:T27">SUM(B22:S22)</f>
        <v>279</v>
      </c>
      <c r="U22" s="27"/>
      <c r="V22" s="27"/>
      <c r="AB22" s="13">
        <f t="shared" si="1"/>
        <v>279</v>
      </c>
    </row>
    <row r="23" spans="1:28" s="13" customFormat="1" ht="12.75">
      <c r="A23" s="14" t="s">
        <v>30</v>
      </c>
      <c r="B23" s="27">
        <v>5</v>
      </c>
      <c r="C23" s="27"/>
      <c r="D23" s="27"/>
      <c r="E23" s="27">
        <v>7</v>
      </c>
      <c r="F23" s="27"/>
      <c r="G23" s="27"/>
      <c r="H23" s="31">
        <v>22</v>
      </c>
      <c r="I23" s="31"/>
      <c r="J23" s="31"/>
      <c r="K23" s="31">
        <v>4</v>
      </c>
      <c r="L23" s="31"/>
      <c r="M23" s="31"/>
      <c r="N23" s="27">
        <v>2</v>
      </c>
      <c r="O23" s="27"/>
      <c r="P23" s="27"/>
      <c r="Q23" s="27">
        <v>1</v>
      </c>
      <c r="R23" s="27"/>
      <c r="S23" s="27"/>
      <c r="T23" s="27">
        <f t="shared" si="2"/>
        <v>41</v>
      </c>
      <c r="U23" s="27"/>
      <c r="V23" s="27"/>
      <c r="AB23" s="13">
        <f t="shared" si="1"/>
        <v>41</v>
      </c>
    </row>
    <row r="24" spans="1:28" s="13" customFormat="1" ht="12.75">
      <c r="A24" s="14" t="s">
        <v>31</v>
      </c>
      <c r="B24" s="27">
        <v>15</v>
      </c>
      <c r="C24" s="27"/>
      <c r="D24" s="27"/>
      <c r="E24" s="27">
        <v>49</v>
      </c>
      <c r="F24" s="27"/>
      <c r="G24" s="27"/>
      <c r="H24" s="31">
        <v>18</v>
      </c>
      <c r="I24" s="31"/>
      <c r="J24" s="31"/>
      <c r="K24" s="31">
        <v>50</v>
      </c>
      <c r="L24" s="31"/>
      <c r="M24" s="31"/>
      <c r="N24" s="27">
        <v>15</v>
      </c>
      <c r="O24" s="27"/>
      <c r="P24" s="27"/>
      <c r="Q24" s="27">
        <v>3</v>
      </c>
      <c r="R24" s="27"/>
      <c r="S24" s="27"/>
      <c r="T24" s="27">
        <f t="shared" si="2"/>
        <v>150</v>
      </c>
      <c r="U24" s="27"/>
      <c r="V24" s="27"/>
      <c r="AB24" s="13">
        <f t="shared" si="1"/>
        <v>150</v>
      </c>
    </row>
    <row r="25" spans="1:28" s="13" customFormat="1" ht="12.75">
      <c r="A25" s="14" t="s">
        <v>32</v>
      </c>
      <c r="B25" s="27">
        <v>5</v>
      </c>
      <c r="C25" s="27"/>
      <c r="D25" s="27"/>
      <c r="E25" s="27">
        <v>18</v>
      </c>
      <c r="F25" s="27"/>
      <c r="G25" s="27"/>
      <c r="H25" s="31">
        <v>5</v>
      </c>
      <c r="I25" s="31"/>
      <c r="J25" s="31"/>
      <c r="K25" s="31">
        <v>14</v>
      </c>
      <c r="L25" s="31"/>
      <c r="M25" s="31"/>
      <c r="N25" s="27">
        <v>10</v>
      </c>
      <c r="O25" s="27"/>
      <c r="P25" s="27"/>
      <c r="Q25" s="27">
        <v>1</v>
      </c>
      <c r="R25" s="27"/>
      <c r="S25" s="27"/>
      <c r="T25" s="27">
        <f t="shared" si="2"/>
        <v>53</v>
      </c>
      <c r="U25" s="27"/>
      <c r="V25" s="27"/>
      <c r="AB25" s="13">
        <f t="shared" si="1"/>
        <v>53</v>
      </c>
    </row>
    <row r="26" spans="1:28" s="13" customFormat="1" ht="12.75">
      <c r="A26" s="14" t="s">
        <v>33</v>
      </c>
      <c r="B26" s="27">
        <v>18</v>
      </c>
      <c r="C26" s="27"/>
      <c r="D26" s="27"/>
      <c r="E26" s="27">
        <v>12</v>
      </c>
      <c r="F26" s="27"/>
      <c r="G26" s="27"/>
      <c r="H26" s="31">
        <v>7</v>
      </c>
      <c r="I26" s="31"/>
      <c r="J26" s="31"/>
      <c r="K26" s="31">
        <v>15</v>
      </c>
      <c r="L26" s="31"/>
      <c r="M26" s="31"/>
      <c r="N26" s="27">
        <v>4</v>
      </c>
      <c r="O26" s="27"/>
      <c r="P26" s="27"/>
      <c r="Q26" s="27">
        <v>0</v>
      </c>
      <c r="R26" s="27"/>
      <c r="S26" s="27"/>
      <c r="T26" s="27">
        <f t="shared" si="2"/>
        <v>56</v>
      </c>
      <c r="U26" s="27"/>
      <c r="V26" s="27"/>
      <c r="AB26" s="13">
        <f t="shared" si="1"/>
        <v>56</v>
      </c>
    </row>
    <row r="27" spans="1:28" s="13" customFormat="1" ht="12.75">
      <c r="A27" s="14" t="s">
        <v>34</v>
      </c>
      <c r="B27" s="27">
        <v>9</v>
      </c>
      <c r="C27" s="27"/>
      <c r="D27" s="27"/>
      <c r="E27" s="27">
        <v>26</v>
      </c>
      <c r="F27" s="27"/>
      <c r="G27" s="27"/>
      <c r="H27" s="31">
        <v>21</v>
      </c>
      <c r="I27" s="31"/>
      <c r="J27" s="31"/>
      <c r="K27" s="31">
        <v>15</v>
      </c>
      <c r="L27" s="31"/>
      <c r="M27" s="31"/>
      <c r="N27" s="27">
        <v>9</v>
      </c>
      <c r="O27" s="27"/>
      <c r="P27" s="27"/>
      <c r="Q27" s="27">
        <v>0</v>
      </c>
      <c r="R27" s="27"/>
      <c r="S27" s="27"/>
      <c r="T27" s="27">
        <f t="shared" si="2"/>
        <v>80</v>
      </c>
      <c r="U27" s="27"/>
      <c r="V27" s="27"/>
      <c r="AB27" s="13">
        <f t="shared" si="1"/>
        <v>80</v>
      </c>
    </row>
    <row r="28" spans="8:28" ht="12.75">
      <c r="H28" s="18"/>
      <c r="I28" s="18"/>
      <c r="J28" s="18"/>
      <c r="K28" s="18"/>
      <c r="AB28" s="13"/>
    </row>
    <row r="29" spans="1:28" ht="12.75">
      <c r="A29" s="1" t="s">
        <v>17</v>
      </c>
      <c r="B29" s="27">
        <f>SUM(B30:D34)</f>
        <v>320</v>
      </c>
      <c r="C29" s="27"/>
      <c r="D29" s="27"/>
      <c r="E29" s="27">
        <f>SUM(E30:G34)</f>
        <v>502</v>
      </c>
      <c r="F29" s="27"/>
      <c r="G29" s="27"/>
      <c r="H29" s="27">
        <f>SUM(H30:J34)</f>
        <v>256</v>
      </c>
      <c r="I29" s="27"/>
      <c r="J29" s="27"/>
      <c r="K29" s="27">
        <f>SUM(K30:M34)</f>
        <v>339</v>
      </c>
      <c r="L29" s="27"/>
      <c r="M29" s="27"/>
      <c r="N29" s="27">
        <f>SUM(N30:P34)</f>
        <v>181</v>
      </c>
      <c r="O29" s="27"/>
      <c r="P29" s="27"/>
      <c r="Q29" s="27">
        <f>SUM(Q30:S34)</f>
        <v>62</v>
      </c>
      <c r="R29" s="27"/>
      <c r="S29" s="27"/>
      <c r="T29" s="27">
        <f aca="true" t="shared" si="3" ref="T29:T34">SUM(B29:S29)</f>
        <v>1660</v>
      </c>
      <c r="U29" s="27"/>
      <c r="V29" s="27"/>
      <c r="AB29" s="13">
        <f t="shared" si="1"/>
        <v>1660</v>
      </c>
    </row>
    <row r="30" spans="1:28" ht="12.75">
      <c r="A30" s="15" t="s">
        <v>36</v>
      </c>
      <c r="B30" s="27">
        <v>142</v>
      </c>
      <c r="C30" s="27"/>
      <c r="D30" s="27"/>
      <c r="E30" s="27">
        <v>272</v>
      </c>
      <c r="F30" s="27"/>
      <c r="G30" s="27"/>
      <c r="H30" s="32">
        <v>90</v>
      </c>
      <c r="I30" s="33"/>
      <c r="J30" s="33"/>
      <c r="K30" s="31">
        <v>196</v>
      </c>
      <c r="L30" s="31"/>
      <c r="M30" s="31"/>
      <c r="N30" s="27">
        <v>94</v>
      </c>
      <c r="O30" s="27"/>
      <c r="P30" s="27"/>
      <c r="Q30" s="27">
        <v>24</v>
      </c>
      <c r="R30" s="27"/>
      <c r="S30" s="27"/>
      <c r="T30" s="27">
        <f t="shared" si="3"/>
        <v>818</v>
      </c>
      <c r="U30" s="27"/>
      <c r="V30" s="27"/>
      <c r="AB30" s="13">
        <f t="shared" si="1"/>
        <v>818</v>
      </c>
    </row>
    <row r="31" spans="1:28" ht="12.75">
      <c r="A31" s="15" t="s">
        <v>37</v>
      </c>
      <c r="B31" s="27">
        <v>34</v>
      </c>
      <c r="C31" s="27"/>
      <c r="D31" s="27"/>
      <c r="E31" s="27">
        <v>48</v>
      </c>
      <c r="F31" s="27"/>
      <c r="G31" s="27"/>
      <c r="H31" s="32">
        <v>19</v>
      </c>
      <c r="I31" s="33"/>
      <c r="J31" s="33"/>
      <c r="K31" s="31">
        <v>25</v>
      </c>
      <c r="L31" s="31"/>
      <c r="M31" s="31"/>
      <c r="N31" s="27">
        <v>15</v>
      </c>
      <c r="O31" s="27"/>
      <c r="P31" s="27"/>
      <c r="Q31" s="27">
        <v>8</v>
      </c>
      <c r="R31" s="27"/>
      <c r="S31" s="27"/>
      <c r="T31" s="27">
        <f t="shared" si="3"/>
        <v>149</v>
      </c>
      <c r="U31" s="27"/>
      <c r="V31" s="27"/>
      <c r="AB31" s="13">
        <f t="shared" si="1"/>
        <v>149</v>
      </c>
    </row>
    <row r="32" spans="1:28" ht="12.75">
      <c r="A32" s="15" t="s">
        <v>38</v>
      </c>
      <c r="B32" s="27">
        <v>73</v>
      </c>
      <c r="C32" s="27"/>
      <c r="D32" s="27"/>
      <c r="E32" s="27">
        <v>97</v>
      </c>
      <c r="F32" s="27"/>
      <c r="G32" s="27"/>
      <c r="H32" s="32">
        <v>38</v>
      </c>
      <c r="I32" s="33"/>
      <c r="J32" s="33"/>
      <c r="K32" s="31">
        <v>42</v>
      </c>
      <c r="L32" s="31"/>
      <c r="M32" s="31"/>
      <c r="N32" s="27">
        <v>32</v>
      </c>
      <c r="O32" s="27"/>
      <c r="P32" s="27"/>
      <c r="Q32" s="27">
        <v>12</v>
      </c>
      <c r="R32" s="27"/>
      <c r="S32" s="27"/>
      <c r="T32" s="27">
        <f t="shared" si="3"/>
        <v>294</v>
      </c>
      <c r="U32" s="27"/>
      <c r="V32" s="27"/>
      <c r="AB32" s="13">
        <f t="shared" si="1"/>
        <v>294</v>
      </c>
    </row>
    <row r="33" spans="1:28" ht="12.75">
      <c r="A33" s="15" t="s">
        <v>39</v>
      </c>
      <c r="B33" s="27">
        <v>32</v>
      </c>
      <c r="C33" s="27"/>
      <c r="D33" s="27"/>
      <c r="E33" s="27">
        <v>18</v>
      </c>
      <c r="F33" s="27"/>
      <c r="G33" s="27"/>
      <c r="H33" s="32">
        <v>28</v>
      </c>
      <c r="I33" s="33"/>
      <c r="J33" s="33"/>
      <c r="K33" s="31">
        <v>18</v>
      </c>
      <c r="L33" s="31"/>
      <c r="M33" s="31"/>
      <c r="N33" s="27">
        <v>2</v>
      </c>
      <c r="O33" s="27"/>
      <c r="P33" s="27"/>
      <c r="Q33" s="27">
        <v>5</v>
      </c>
      <c r="R33" s="27"/>
      <c r="S33" s="27"/>
      <c r="T33" s="27">
        <f t="shared" si="3"/>
        <v>103</v>
      </c>
      <c r="U33" s="27"/>
      <c r="V33" s="27"/>
      <c r="AB33" s="13">
        <f t="shared" si="1"/>
        <v>103</v>
      </c>
    </row>
    <row r="34" spans="1:28" ht="12.75">
      <c r="A34" s="15" t="s">
        <v>40</v>
      </c>
      <c r="B34" s="27">
        <v>39</v>
      </c>
      <c r="C34" s="27"/>
      <c r="D34" s="27"/>
      <c r="E34" s="27">
        <v>67</v>
      </c>
      <c r="F34" s="27"/>
      <c r="G34" s="27"/>
      <c r="H34" s="31">
        <v>81</v>
      </c>
      <c r="I34" s="31"/>
      <c r="J34" s="31"/>
      <c r="K34" s="31">
        <v>58</v>
      </c>
      <c r="L34" s="31"/>
      <c r="M34" s="31"/>
      <c r="N34" s="27">
        <v>38</v>
      </c>
      <c r="O34" s="27"/>
      <c r="P34" s="27"/>
      <c r="Q34" s="27">
        <v>13</v>
      </c>
      <c r="R34" s="27"/>
      <c r="S34" s="27"/>
      <c r="T34" s="27">
        <f t="shared" si="3"/>
        <v>296</v>
      </c>
      <c r="U34" s="27"/>
      <c r="V34" s="27"/>
      <c r="AB34" s="13">
        <f t="shared" si="1"/>
        <v>296</v>
      </c>
    </row>
    <row r="35" spans="8:28" ht="12.75">
      <c r="H35" s="18"/>
      <c r="I35" s="18"/>
      <c r="J35" s="18"/>
      <c r="K35" s="18"/>
      <c r="AB35" s="13"/>
    </row>
    <row r="36" spans="1:28" ht="12.75">
      <c r="A36" s="1" t="s">
        <v>18</v>
      </c>
      <c r="B36" s="27">
        <f>SUM(B37:D48)</f>
        <v>289</v>
      </c>
      <c r="C36" s="27"/>
      <c r="D36" s="27"/>
      <c r="E36" s="27">
        <f>SUM(E37:G48)</f>
        <v>402</v>
      </c>
      <c r="F36" s="27"/>
      <c r="G36" s="27"/>
      <c r="H36" s="27">
        <f>SUM(H37:J48)</f>
        <v>195</v>
      </c>
      <c r="I36" s="27"/>
      <c r="J36" s="27"/>
      <c r="K36" s="27">
        <f>SUM(K37:M48)</f>
        <v>343</v>
      </c>
      <c r="L36" s="27"/>
      <c r="M36" s="27"/>
      <c r="N36" s="27">
        <f>SUM(N37:P48)</f>
        <v>199</v>
      </c>
      <c r="O36" s="27"/>
      <c r="P36" s="27"/>
      <c r="Q36" s="27">
        <f>SUM(Q37:S48)</f>
        <v>24</v>
      </c>
      <c r="R36" s="27"/>
      <c r="S36" s="27"/>
      <c r="T36" s="27">
        <f>SUM(B36:S36)</f>
        <v>1452</v>
      </c>
      <c r="U36" s="27"/>
      <c r="V36" s="27"/>
      <c r="AB36" s="13">
        <f t="shared" si="1"/>
        <v>1452</v>
      </c>
    </row>
    <row r="37" spans="1:28" ht="12.75">
      <c r="A37" s="14" t="s">
        <v>41</v>
      </c>
      <c r="B37" s="27">
        <v>98</v>
      </c>
      <c r="C37" s="27"/>
      <c r="D37" s="27"/>
      <c r="E37" s="27">
        <v>197</v>
      </c>
      <c r="F37" s="27"/>
      <c r="G37" s="27"/>
      <c r="H37" s="34">
        <v>96</v>
      </c>
      <c r="I37" s="35"/>
      <c r="J37" s="36"/>
      <c r="K37" s="31">
        <v>138</v>
      </c>
      <c r="L37" s="31"/>
      <c r="M37" s="31"/>
      <c r="N37" s="27">
        <v>62</v>
      </c>
      <c r="O37" s="27"/>
      <c r="P37" s="27"/>
      <c r="Q37" s="27">
        <v>8</v>
      </c>
      <c r="R37" s="27"/>
      <c r="S37" s="27"/>
      <c r="T37" s="27">
        <f>SUM(B37:S37)</f>
        <v>599</v>
      </c>
      <c r="U37" s="27"/>
      <c r="V37" s="27"/>
      <c r="AB37" s="13">
        <f t="shared" si="1"/>
        <v>599</v>
      </c>
    </row>
    <row r="38" spans="1:28" ht="12.75">
      <c r="A38" s="14" t="s">
        <v>42</v>
      </c>
      <c r="B38" s="27">
        <v>9</v>
      </c>
      <c r="C38" s="27"/>
      <c r="D38" s="27"/>
      <c r="E38" s="27">
        <v>38</v>
      </c>
      <c r="F38" s="27"/>
      <c r="G38" s="27"/>
      <c r="H38" s="34">
        <v>13</v>
      </c>
      <c r="I38" s="35"/>
      <c r="J38" s="36"/>
      <c r="K38" s="31">
        <v>10</v>
      </c>
      <c r="L38" s="31"/>
      <c r="M38" s="31"/>
      <c r="N38" s="27">
        <v>13</v>
      </c>
      <c r="O38" s="27"/>
      <c r="P38" s="27"/>
      <c r="Q38" s="27">
        <v>1</v>
      </c>
      <c r="R38" s="27"/>
      <c r="S38" s="27"/>
      <c r="T38" s="27">
        <f aca="true" t="shared" si="4" ref="T38:T48">SUM(B38:S38)</f>
        <v>84</v>
      </c>
      <c r="U38" s="27"/>
      <c r="V38" s="27"/>
      <c r="AB38" s="13">
        <f t="shared" si="1"/>
        <v>84</v>
      </c>
    </row>
    <row r="39" spans="1:28" ht="12.75">
      <c r="A39" s="14" t="s">
        <v>43</v>
      </c>
      <c r="B39" s="27">
        <v>53</v>
      </c>
      <c r="C39" s="27"/>
      <c r="D39" s="27"/>
      <c r="E39" s="27">
        <v>27</v>
      </c>
      <c r="F39" s="27"/>
      <c r="G39" s="27"/>
      <c r="H39" s="34">
        <v>12</v>
      </c>
      <c r="I39" s="35"/>
      <c r="J39" s="36"/>
      <c r="K39" s="31">
        <v>29</v>
      </c>
      <c r="L39" s="31"/>
      <c r="M39" s="31"/>
      <c r="N39" s="27">
        <v>13</v>
      </c>
      <c r="O39" s="27"/>
      <c r="P39" s="27"/>
      <c r="Q39" s="27">
        <v>4</v>
      </c>
      <c r="R39" s="27"/>
      <c r="S39" s="27"/>
      <c r="T39" s="27">
        <f t="shared" si="4"/>
        <v>138</v>
      </c>
      <c r="U39" s="27"/>
      <c r="V39" s="27"/>
      <c r="AB39" s="13">
        <f t="shared" si="1"/>
        <v>138</v>
      </c>
    </row>
    <row r="40" spans="1:28" ht="12.75">
      <c r="A40" s="14" t="s">
        <v>44</v>
      </c>
      <c r="B40" s="27">
        <v>36</v>
      </c>
      <c r="C40" s="27"/>
      <c r="D40" s="27"/>
      <c r="E40" s="27">
        <v>7</v>
      </c>
      <c r="F40" s="27"/>
      <c r="G40" s="27"/>
      <c r="H40" s="34">
        <v>12</v>
      </c>
      <c r="I40" s="35"/>
      <c r="J40" s="36"/>
      <c r="K40" s="31">
        <v>29</v>
      </c>
      <c r="L40" s="31"/>
      <c r="M40" s="31"/>
      <c r="N40" s="27">
        <v>12</v>
      </c>
      <c r="O40" s="27"/>
      <c r="P40" s="27"/>
      <c r="Q40" s="27">
        <v>2</v>
      </c>
      <c r="R40" s="27"/>
      <c r="S40" s="27"/>
      <c r="T40" s="27">
        <f t="shared" si="4"/>
        <v>98</v>
      </c>
      <c r="U40" s="27"/>
      <c r="V40" s="27"/>
      <c r="AB40" s="13">
        <f t="shared" si="1"/>
        <v>98</v>
      </c>
    </row>
    <row r="41" spans="1:28" ht="12.75">
      <c r="A41" s="14" t="s">
        <v>45</v>
      </c>
      <c r="B41" s="27">
        <v>4</v>
      </c>
      <c r="C41" s="27"/>
      <c r="D41" s="27"/>
      <c r="E41" s="27">
        <v>19</v>
      </c>
      <c r="F41" s="27"/>
      <c r="G41" s="27"/>
      <c r="H41" s="34">
        <v>9</v>
      </c>
      <c r="I41" s="35"/>
      <c r="J41" s="36"/>
      <c r="K41" s="31">
        <v>9</v>
      </c>
      <c r="L41" s="31"/>
      <c r="M41" s="31"/>
      <c r="N41" s="27">
        <v>18</v>
      </c>
      <c r="O41" s="27"/>
      <c r="P41" s="27"/>
      <c r="Q41" s="27">
        <v>1</v>
      </c>
      <c r="R41" s="27"/>
      <c r="S41" s="27"/>
      <c r="T41" s="27">
        <f t="shared" si="4"/>
        <v>60</v>
      </c>
      <c r="U41" s="27"/>
      <c r="V41" s="27"/>
      <c r="AB41" s="13">
        <f t="shared" si="1"/>
        <v>60</v>
      </c>
    </row>
    <row r="42" spans="1:28" ht="12.75">
      <c r="A42" s="14" t="s">
        <v>51</v>
      </c>
      <c r="B42" s="27">
        <v>4</v>
      </c>
      <c r="C42" s="27"/>
      <c r="D42" s="27"/>
      <c r="E42" s="27">
        <v>12</v>
      </c>
      <c r="F42" s="27"/>
      <c r="G42" s="27"/>
      <c r="H42" s="34">
        <v>1</v>
      </c>
      <c r="I42" s="35"/>
      <c r="J42" s="36"/>
      <c r="K42" s="31">
        <v>25</v>
      </c>
      <c r="L42" s="31"/>
      <c r="M42" s="31"/>
      <c r="N42" s="27">
        <v>6</v>
      </c>
      <c r="O42" s="27"/>
      <c r="P42" s="27"/>
      <c r="Q42" s="27">
        <v>1</v>
      </c>
      <c r="R42" s="27"/>
      <c r="S42" s="27"/>
      <c r="T42" s="27">
        <f t="shared" si="4"/>
        <v>49</v>
      </c>
      <c r="U42" s="27"/>
      <c r="V42" s="27"/>
      <c r="AB42" s="13">
        <f t="shared" si="1"/>
        <v>49</v>
      </c>
    </row>
    <row r="43" spans="1:28" ht="12.75">
      <c r="A43" s="14" t="s">
        <v>46</v>
      </c>
      <c r="B43" s="27">
        <v>3</v>
      </c>
      <c r="C43" s="27"/>
      <c r="D43" s="27"/>
      <c r="E43" s="27">
        <v>1</v>
      </c>
      <c r="F43" s="27"/>
      <c r="G43" s="27"/>
      <c r="H43" s="34">
        <v>5</v>
      </c>
      <c r="I43" s="35"/>
      <c r="J43" s="36"/>
      <c r="K43" s="31">
        <v>5</v>
      </c>
      <c r="L43" s="31"/>
      <c r="M43" s="31"/>
      <c r="N43" s="27">
        <v>9</v>
      </c>
      <c r="O43" s="27"/>
      <c r="P43" s="27"/>
      <c r="Q43" s="27">
        <v>0</v>
      </c>
      <c r="R43" s="27"/>
      <c r="S43" s="27"/>
      <c r="T43" s="27">
        <f t="shared" si="4"/>
        <v>23</v>
      </c>
      <c r="U43" s="27"/>
      <c r="V43" s="27"/>
      <c r="AB43" s="13">
        <f t="shared" si="1"/>
        <v>23</v>
      </c>
    </row>
    <row r="44" spans="1:28" ht="12.75">
      <c r="A44" s="14" t="s">
        <v>52</v>
      </c>
      <c r="B44" s="27">
        <v>10</v>
      </c>
      <c r="C44" s="27"/>
      <c r="D44" s="27"/>
      <c r="E44" s="27">
        <v>10</v>
      </c>
      <c r="F44" s="27"/>
      <c r="G44" s="27"/>
      <c r="H44" s="34">
        <v>6</v>
      </c>
      <c r="I44" s="35"/>
      <c r="J44" s="36"/>
      <c r="K44" s="31">
        <v>16</v>
      </c>
      <c r="L44" s="31"/>
      <c r="M44" s="31"/>
      <c r="N44" s="27">
        <v>19</v>
      </c>
      <c r="O44" s="27"/>
      <c r="P44" s="27"/>
      <c r="Q44" s="27">
        <v>4</v>
      </c>
      <c r="R44" s="27"/>
      <c r="S44" s="27"/>
      <c r="T44" s="27">
        <f t="shared" si="4"/>
        <v>65</v>
      </c>
      <c r="U44" s="27"/>
      <c r="V44" s="27"/>
      <c r="AB44" s="13">
        <f t="shared" si="1"/>
        <v>65</v>
      </c>
    </row>
    <row r="45" spans="1:28" ht="12.75">
      <c r="A45" s="14" t="s">
        <v>47</v>
      </c>
      <c r="B45" s="27">
        <v>0</v>
      </c>
      <c r="C45" s="27"/>
      <c r="D45" s="27"/>
      <c r="E45" s="27">
        <v>24</v>
      </c>
      <c r="F45" s="27"/>
      <c r="G45" s="27"/>
      <c r="H45" s="34">
        <v>1</v>
      </c>
      <c r="I45" s="35"/>
      <c r="J45" s="36"/>
      <c r="K45" s="31">
        <v>8</v>
      </c>
      <c r="L45" s="31"/>
      <c r="M45" s="31"/>
      <c r="N45" s="27">
        <v>5</v>
      </c>
      <c r="O45" s="27"/>
      <c r="P45" s="27"/>
      <c r="Q45" s="27">
        <v>0</v>
      </c>
      <c r="R45" s="27"/>
      <c r="S45" s="27"/>
      <c r="T45" s="27">
        <f t="shared" si="4"/>
        <v>38</v>
      </c>
      <c r="U45" s="27"/>
      <c r="V45" s="27"/>
      <c r="AB45" s="13">
        <f t="shared" si="1"/>
        <v>38</v>
      </c>
    </row>
    <row r="46" spans="1:28" ht="12.75">
      <c r="A46" s="14" t="s">
        <v>48</v>
      </c>
      <c r="B46" s="27">
        <v>53</v>
      </c>
      <c r="C46" s="27"/>
      <c r="D46" s="27"/>
      <c r="E46" s="27">
        <v>23</v>
      </c>
      <c r="F46" s="27"/>
      <c r="G46" s="27"/>
      <c r="H46" s="34">
        <v>29</v>
      </c>
      <c r="I46" s="35"/>
      <c r="J46" s="36"/>
      <c r="K46" s="31">
        <v>31</v>
      </c>
      <c r="L46" s="31"/>
      <c r="M46" s="31"/>
      <c r="N46" s="27">
        <v>28</v>
      </c>
      <c r="O46" s="27"/>
      <c r="P46" s="27"/>
      <c r="Q46" s="27">
        <v>3</v>
      </c>
      <c r="R46" s="27"/>
      <c r="S46" s="27"/>
      <c r="T46" s="27">
        <f t="shared" si="4"/>
        <v>167</v>
      </c>
      <c r="U46" s="27"/>
      <c r="V46" s="27"/>
      <c r="AB46" s="13">
        <f t="shared" si="1"/>
        <v>167</v>
      </c>
    </row>
    <row r="47" spans="1:28" ht="12.75">
      <c r="A47" s="14" t="s">
        <v>49</v>
      </c>
      <c r="B47" s="27">
        <v>12</v>
      </c>
      <c r="C47" s="27"/>
      <c r="D47" s="27"/>
      <c r="E47" s="27">
        <v>32</v>
      </c>
      <c r="F47" s="27"/>
      <c r="G47" s="27"/>
      <c r="H47" s="34">
        <v>6</v>
      </c>
      <c r="I47" s="35"/>
      <c r="J47" s="36"/>
      <c r="K47" s="31">
        <v>24</v>
      </c>
      <c r="L47" s="31"/>
      <c r="M47" s="31"/>
      <c r="N47" s="27">
        <v>10</v>
      </c>
      <c r="O47" s="27"/>
      <c r="P47" s="27"/>
      <c r="Q47" s="27">
        <v>0</v>
      </c>
      <c r="R47" s="27"/>
      <c r="S47" s="27"/>
      <c r="T47" s="27">
        <f t="shared" si="4"/>
        <v>84</v>
      </c>
      <c r="U47" s="27"/>
      <c r="V47" s="27"/>
      <c r="AB47" s="13">
        <f t="shared" si="1"/>
        <v>84</v>
      </c>
    </row>
    <row r="48" spans="1:28" ht="12.75">
      <c r="A48" s="14" t="s">
        <v>50</v>
      </c>
      <c r="B48" s="27">
        <v>7</v>
      </c>
      <c r="C48" s="27"/>
      <c r="D48" s="27"/>
      <c r="E48" s="27">
        <v>12</v>
      </c>
      <c r="F48" s="27"/>
      <c r="G48" s="27"/>
      <c r="H48" s="34">
        <v>5</v>
      </c>
      <c r="I48" s="35"/>
      <c r="J48" s="36"/>
      <c r="K48" s="31">
        <v>19</v>
      </c>
      <c r="L48" s="31"/>
      <c r="M48" s="31"/>
      <c r="N48" s="27">
        <v>4</v>
      </c>
      <c r="O48" s="27"/>
      <c r="P48" s="27"/>
      <c r="Q48" s="27">
        <v>0</v>
      </c>
      <c r="R48" s="27"/>
      <c r="S48" s="27"/>
      <c r="T48" s="27">
        <f t="shared" si="4"/>
        <v>47</v>
      </c>
      <c r="U48" s="27"/>
      <c r="V48" s="27"/>
      <c r="AB48" s="13">
        <f t="shared" si="1"/>
        <v>47</v>
      </c>
    </row>
    <row r="49" spans="8:28" ht="12.75">
      <c r="H49" s="18"/>
      <c r="I49" s="18"/>
      <c r="J49" s="18"/>
      <c r="K49" s="18"/>
      <c r="AB49" s="13"/>
    </row>
    <row r="50" spans="1:28" ht="12.75">
      <c r="A50" s="1" t="s">
        <v>21</v>
      </c>
      <c r="B50" s="27">
        <f>SUM(B51:D56)</f>
        <v>106</v>
      </c>
      <c r="C50" s="27"/>
      <c r="D50" s="27"/>
      <c r="E50" s="27">
        <f>SUM(E51:G56)</f>
        <v>104</v>
      </c>
      <c r="F50" s="27"/>
      <c r="G50" s="27"/>
      <c r="H50" s="27">
        <f>SUM(H51:J56)</f>
        <v>114</v>
      </c>
      <c r="I50" s="27"/>
      <c r="J50" s="27"/>
      <c r="K50" s="27">
        <f>SUM(K51:M56)</f>
        <v>153</v>
      </c>
      <c r="L50" s="27"/>
      <c r="M50" s="27"/>
      <c r="N50" s="27">
        <f>SUM(N51:P56)</f>
        <v>94</v>
      </c>
      <c r="O50" s="27"/>
      <c r="P50" s="27"/>
      <c r="Q50" s="27">
        <f>SUM(Q51:S56)</f>
        <v>5</v>
      </c>
      <c r="R50" s="27"/>
      <c r="S50" s="27"/>
      <c r="T50" s="27">
        <f aca="true" t="shared" si="5" ref="T50:T56">SUM(B50:S50)</f>
        <v>576</v>
      </c>
      <c r="U50" s="27"/>
      <c r="V50" s="27"/>
      <c r="AB50" s="13">
        <f t="shared" si="1"/>
        <v>576</v>
      </c>
    </row>
    <row r="51" spans="1:28" ht="12.75">
      <c r="A51" s="16" t="s">
        <v>53</v>
      </c>
      <c r="B51" s="27">
        <v>42</v>
      </c>
      <c r="C51" s="27"/>
      <c r="D51" s="27"/>
      <c r="E51" s="27">
        <v>35</v>
      </c>
      <c r="F51" s="27"/>
      <c r="G51" s="27"/>
      <c r="H51" s="31">
        <v>20</v>
      </c>
      <c r="I51" s="31"/>
      <c r="J51" s="31"/>
      <c r="K51" s="31">
        <v>43</v>
      </c>
      <c r="L51" s="31"/>
      <c r="M51" s="31"/>
      <c r="N51" s="27">
        <v>24</v>
      </c>
      <c r="O51" s="27"/>
      <c r="P51" s="27"/>
      <c r="Q51" s="27">
        <v>0</v>
      </c>
      <c r="R51" s="27"/>
      <c r="S51" s="27"/>
      <c r="T51" s="27">
        <f t="shared" si="5"/>
        <v>164</v>
      </c>
      <c r="U51" s="27"/>
      <c r="V51" s="27"/>
      <c r="AB51" s="13">
        <f t="shared" si="1"/>
        <v>164</v>
      </c>
    </row>
    <row r="52" spans="1:28" ht="12.75">
      <c r="A52" s="16" t="s">
        <v>54</v>
      </c>
      <c r="B52" s="27">
        <v>45</v>
      </c>
      <c r="C52" s="27"/>
      <c r="D52" s="27"/>
      <c r="E52" s="27">
        <v>32</v>
      </c>
      <c r="F52" s="27"/>
      <c r="G52" s="27"/>
      <c r="H52" s="31">
        <v>50</v>
      </c>
      <c r="I52" s="31"/>
      <c r="J52" s="31"/>
      <c r="K52" s="31">
        <v>57</v>
      </c>
      <c r="L52" s="31"/>
      <c r="M52" s="31"/>
      <c r="N52" s="27">
        <v>20</v>
      </c>
      <c r="O52" s="27"/>
      <c r="P52" s="27"/>
      <c r="Q52" s="27">
        <v>3</v>
      </c>
      <c r="R52" s="27"/>
      <c r="S52" s="27"/>
      <c r="T52" s="27">
        <f t="shared" si="5"/>
        <v>207</v>
      </c>
      <c r="U52" s="27"/>
      <c r="V52" s="27"/>
      <c r="AB52" s="13">
        <f t="shared" si="1"/>
        <v>207</v>
      </c>
    </row>
    <row r="53" spans="1:28" ht="12.75">
      <c r="A53" s="16" t="s">
        <v>55</v>
      </c>
      <c r="B53" s="27">
        <v>0</v>
      </c>
      <c r="C53" s="27"/>
      <c r="D53" s="27"/>
      <c r="E53" s="27">
        <v>19</v>
      </c>
      <c r="F53" s="27"/>
      <c r="G53" s="27"/>
      <c r="H53" s="31">
        <v>3</v>
      </c>
      <c r="I53" s="31"/>
      <c r="J53" s="31"/>
      <c r="K53" s="31">
        <v>13</v>
      </c>
      <c r="L53" s="31"/>
      <c r="M53" s="31"/>
      <c r="N53" s="27">
        <v>4</v>
      </c>
      <c r="O53" s="27"/>
      <c r="P53" s="27"/>
      <c r="Q53" s="27">
        <v>1</v>
      </c>
      <c r="R53" s="27"/>
      <c r="S53" s="27"/>
      <c r="T53" s="27">
        <f t="shared" si="5"/>
        <v>40</v>
      </c>
      <c r="U53" s="27"/>
      <c r="V53" s="27"/>
      <c r="AB53" s="13">
        <f t="shared" si="1"/>
        <v>40</v>
      </c>
    </row>
    <row r="54" spans="1:28" ht="12.75">
      <c r="A54" s="16" t="s">
        <v>56</v>
      </c>
      <c r="B54" s="27">
        <v>7</v>
      </c>
      <c r="C54" s="27"/>
      <c r="D54" s="27"/>
      <c r="E54" s="27">
        <v>9</v>
      </c>
      <c r="F54" s="27"/>
      <c r="G54" s="27"/>
      <c r="H54" s="31">
        <v>11</v>
      </c>
      <c r="I54" s="31"/>
      <c r="J54" s="31"/>
      <c r="K54" s="31">
        <v>22</v>
      </c>
      <c r="L54" s="31"/>
      <c r="M54" s="31"/>
      <c r="N54" s="27">
        <v>7</v>
      </c>
      <c r="O54" s="27"/>
      <c r="P54" s="27"/>
      <c r="Q54" s="27">
        <v>0</v>
      </c>
      <c r="R54" s="27"/>
      <c r="S54" s="27"/>
      <c r="T54" s="27">
        <f t="shared" si="5"/>
        <v>56</v>
      </c>
      <c r="U54" s="27"/>
      <c r="V54" s="27"/>
      <c r="AB54" s="13">
        <f t="shared" si="1"/>
        <v>56</v>
      </c>
    </row>
    <row r="55" spans="1:28" ht="12.75">
      <c r="A55" s="16" t="s">
        <v>57</v>
      </c>
      <c r="B55" s="27">
        <v>1</v>
      </c>
      <c r="C55" s="27"/>
      <c r="D55" s="27"/>
      <c r="E55" s="27">
        <v>6</v>
      </c>
      <c r="F55" s="27"/>
      <c r="G55" s="27"/>
      <c r="H55" s="31">
        <v>14</v>
      </c>
      <c r="I55" s="31"/>
      <c r="J55" s="31"/>
      <c r="K55" s="31">
        <v>9</v>
      </c>
      <c r="L55" s="31"/>
      <c r="M55" s="31"/>
      <c r="N55" s="27">
        <v>39</v>
      </c>
      <c r="O55" s="27"/>
      <c r="P55" s="27"/>
      <c r="Q55" s="27">
        <v>0</v>
      </c>
      <c r="R55" s="27"/>
      <c r="S55" s="27"/>
      <c r="T55" s="27">
        <f t="shared" si="5"/>
        <v>69</v>
      </c>
      <c r="U55" s="27"/>
      <c r="V55" s="27"/>
      <c r="AB55" s="13">
        <f t="shared" si="1"/>
        <v>69</v>
      </c>
    </row>
    <row r="56" spans="1:28" ht="12.75">
      <c r="A56" s="16" t="s">
        <v>58</v>
      </c>
      <c r="B56" s="27">
        <v>11</v>
      </c>
      <c r="C56" s="27"/>
      <c r="D56" s="27"/>
      <c r="E56" s="27">
        <v>3</v>
      </c>
      <c r="F56" s="27"/>
      <c r="G56" s="27"/>
      <c r="H56" s="31">
        <v>16</v>
      </c>
      <c r="I56" s="31"/>
      <c r="J56" s="31"/>
      <c r="K56" s="31">
        <v>9</v>
      </c>
      <c r="L56" s="31"/>
      <c r="M56" s="31"/>
      <c r="N56" s="27">
        <v>0</v>
      </c>
      <c r="O56" s="27"/>
      <c r="P56" s="27"/>
      <c r="Q56" s="27">
        <v>1</v>
      </c>
      <c r="R56" s="27"/>
      <c r="S56" s="27"/>
      <c r="T56" s="27">
        <f t="shared" si="5"/>
        <v>40</v>
      </c>
      <c r="U56" s="27"/>
      <c r="V56" s="27"/>
      <c r="AB56" s="13">
        <f t="shared" si="1"/>
        <v>40</v>
      </c>
    </row>
    <row r="57" spans="8:28" ht="12.75">
      <c r="H57" s="18"/>
      <c r="I57" s="18"/>
      <c r="J57" s="18"/>
      <c r="K57" s="18"/>
      <c r="AB57" s="13"/>
    </row>
    <row r="58" spans="1:28" ht="12.75">
      <c r="A58" s="1" t="s">
        <v>19</v>
      </c>
      <c r="B58" s="27">
        <f>SUM(B59:D60)</f>
        <v>42</v>
      </c>
      <c r="C58" s="27"/>
      <c r="D58" s="27"/>
      <c r="E58" s="27">
        <f>SUM(E59:G60)</f>
        <v>50</v>
      </c>
      <c r="F58" s="27"/>
      <c r="G58" s="27"/>
      <c r="H58" s="27">
        <f>SUM(H59:J60)</f>
        <v>26</v>
      </c>
      <c r="I58" s="27"/>
      <c r="J58" s="27"/>
      <c r="K58" s="27">
        <f>SUM(K59:M60)</f>
        <v>29</v>
      </c>
      <c r="L58" s="27"/>
      <c r="M58" s="27"/>
      <c r="N58" s="27">
        <f>SUM(N59:P60)</f>
        <v>16</v>
      </c>
      <c r="O58" s="27"/>
      <c r="P58" s="27"/>
      <c r="Q58" s="27">
        <f>SUM(Q59:S60)</f>
        <v>3</v>
      </c>
      <c r="R58" s="27"/>
      <c r="S58" s="27"/>
      <c r="T58" s="27">
        <f>SUM(B58:S58)</f>
        <v>166</v>
      </c>
      <c r="U58" s="27"/>
      <c r="V58" s="27"/>
      <c r="AB58" s="13">
        <f t="shared" si="1"/>
        <v>166</v>
      </c>
    </row>
    <row r="59" spans="1:28" ht="12.75">
      <c r="A59" s="16" t="s">
        <v>59</v>
      </c>
      <c r="B59" s="27">
        <v>14</v>
      </c>
      <c r="C59" s="27"/>
      <c r="D59" s="27"/>
      <c r="E59" s="27">
        <v>16</v>
      </c>
      <c r="F59" s="27"/>
      <c r="G59" s="27"/>
      <c r="H59" s="34">
        <v>14</v>
      </c>
      <c r="I59" s="35"/>
      <c r="J59" s="36"/>
      <c r="K59" s="31">
        <v>9</v>
      </c>
      <c r="L59" s="31"/>
      <c r="M59" s="31"/>
      <c r="N59" s="27">
        <v>8</v>
      </c>
      <c r="O59" s="27"/>
      <c r="P59" s="27"/>
      <c r="Q59" s="27">
        <v>3</v>
      </c>
      <c r="R59" s="27"/>
      <c r="S59" s="27"/>
      <c r="T59" s="27">
        <f>SUM(B59:S59)</f>
        <v>64</v>
      </c>
      <c r="U59" s="27"/>
      <c r="V59" s="27"/>
      <c r="AB59" s="13">
        <f t="shared" si="1"/>
        <v>64</v>
      </c>
    </row>
    <row r="60" spans="1:28" ht="12.75">
      <c r="A60" s="16" t="s">
        <v>60</v>
      </c>
      <c r="B60" s="27">
        <v>28</v>
      </c>
      <c r="C60" s="27"/>
      <c r="D60" s="27"/>
      <c r="E60" s="27">
        <v>34</v>
      </c>
      <c r="F60" s="27"/>
      <c r="G60" s="27"/>
      <c r="H60" s="34">
        <v>12</v>
      </c>
      <c r="I60" s="35"/>
      <c r="J60" s="36"/>
      <c r="K60" s="31">
        <v>20</v>
      </c>
      <c r="L60" s="31"/>
      <c r="M60" s="31"/>
      <c r="N60" s="27">
        <v>8</v>
      </c>
      <c r="O60" s="27"/>
      <c r="P60" s="27"/>
      <c r="Q60" s="27">
        <v>0</v>
      </c>
      <c r="R60" s="27"/>
      <c r="S60" s="27"/>
      <c r="T60" s="27">
        <f>SUM(B60:S60)</f>
        <v>102</v>
      </c>
      <c r="U60" s="27"/>
      <c r="V60" s="27"/>
      <c r="AB60" s="13">
        <f t="shared" si="1"/>
        <v>102</v>
      </c>
    </row>
    <row r="61" spans="8:28" ht="12.75">
      <c r="H61" s="18"/>
      <c r="I61" s="18"/>
      <c r="J61" s="18"/>
      <c r="K61" s="18"/>
      <c r="AB61" s="13"/>
    </row>
    <row r="62" spans="1:28" ht="12.75">
      <c r="A62" s="1" t="s">
        <v>22</v>
      </c>
      <c r="B62" s="27">
        <f>SUM(B63:D71)</f>
        <v>263</v>
      </c>
      <c r="C62" s="27"/>
      <c r="D62" s="27"/>
      <c r="E62" s="27">
        <f>SUM(E63:G71)</f>
        <v>229</v>
      </c>
      <c r="F62" s="27"/>
      <c r="G62" s="27"/>
      <c r="H62" s="27">
        <f>SUM(H63:J71)</f>
        <v>279</v>
      </c>
      <c r="I62" s="27"/>
      <c r="J62" s="27"/>
      <c r="K62" s="27">
        <f>SUM(K63:M71)</f>
        <v>315</v>
      </c>
      <c r="L62" s="27"/>
      <c r="M62" s="27"/>
      <c r="N62" s="27">
        <f>SUM(N63:P71)</f>
        <v>302</v>
      </c>
      <c r="O62" s="27"/>
      <c r="P62" s="27"/>
      <c r="Q62" s="27">
        <f>SUM(Q63:S71)</f>
        <v>9</v>
      </c>
      <c r="R62" s="27"/>
      <c r="S62" s="27"/>
      <c r="T62" s="27">
        <f>SUM(B62:S62)</f>
        <v>1397</v>
      </c>
      <c r="U62" s="27"/>
      <c r="V62" s="27"/>
      <c r="AB62" s="13">
        <f t="shared" si="1"/>
        <v>1397</v>
      </c>
    </row>
    <row r="63" spans="1:28" ht="12.75">
      <c r="A63" s="16" t="s">
        <v>61</v>
      </c>
      <c r="B63" s="27">
        <v>32</v>
      </c>
      <c r="C63" s="27"/>
      <c r="D63" s="27"/>
      <c r="E63" s="27">
        <v>26</v>
      </c>
      <c r="F63" s="27"/>
      <c r="G63" s="27"/>
      <c r="H63" s="31">
        <v>32</v>
      </c>
      <c r="I63" s="31"/>
      <c r="J63" s="31"/>
      <c r="K63" s="31">
        <v>37</v>
      </c>
      <c r="L63" s="31"/>
      <c r="M63" s="31"/>
      <c r="N63" s="27">
        <v>97</v>
      </c>
      <c r="O63" s="27"/>
      <c r="P63" s="27"/>
      <c r="Q63" s="27">
        <v>2</v>
      </c>
      <c r="R63" s="27"/>
      <c r="S63" s="27"/>
      <c r="T63" s="27">
        <f>SUM(B63:S63)</f>
        <v>226</v>
      </c>
      <c r="U63" s="27"/>
      <c r="V63" s="27"/>
      <c r="AB63" s="13">
        <f t="shared" si="1"/>
        <v>226</v>
      </c>
    </row>
    <row r="64" spans="1:28" ht="12.75">
      <c r="A64" s="16" t="s">
        <v>62</v>
      </c>
      <c r="B64" s="27">
        <v>69</v>
      </c>
      <c r="C64" s="27"/>
      <c r="D64" s="27"/>
      <c r="E64" s="27">
        <v>99</v>
      </c>
      <c r="F64" s="27"/>
      <c r="G64" s="27"/>
      <c r="H64" s="31">
        <v>71</v>
      </c>
      <c r="I64" s="31"/>
      <c r="J64" s="31"/>
      <c r="K64" s="31">
        <v>99</v>
      </c>
      <c r="L64" s="31"/>
      <c r="M64" s="31"/>
      <c r="N64" s="27">
        <v>48</v>
      </c>
      <c r="O64" s="27"/>
      <c r="P64" s="27"/>
      <c r="Q64" s="27">
        <v>5</v>
      </c>
      <c r="R64" s="27"/>
      <c r="S64" s="27"/>
      <c r="T64" s="27">
        <f aca="true" t="shared" si="6" ref="T64:T71">SUM(B64:S64)</f>
        <v>391</v>
      </c>
      <c r="U64" s="27"/>
      <c r="V64" s="27"/>
      <c r="AB64" s="13">
        <f t="shared" si="1"/>
        <v>391</v>
      </c>
    </row>
    <row r="65" spans="1:28" ht="12.75">
      <c r="A65" s="16" t="s">
        <v>63</v>
      </c>
      <c r="B65" s="27">
        <v>27</v>
      </c>
      <c r="C65" s="27"/>
      <c r="D65" s="27"/>
      <c r="E65" s="27">
        <v>12</v>
      </c>
      <c r="F65" s="27"/>
      <c r="G65" s="27"/>
      <c r="H65" s="31">
        <v>26</v>
      </c>
      <c r="I65" s="31"/>
      <c r="J65" s="31"/>
      <c r="K65" s="31">
        <v>26</v>
      </c>
      <c r="L65" s="31"/>
      <c r="M65" s="31"/>
      <c r="N65" s="27">
        <v>13</v>
      </c>
      <c r="O65" s="27"/>
      <c r="P65" s="27"/>
      <c r="Q65" s="27">
        <v>0</v>
      </c>
      <c r="R65" s="27"/>
      <c r="S65" s="27"/>
      <c r="T65" s="27">
        <f t="shared" si="6"/>
        <v>104</v>
      </c>
      <c r="U65" s="27"/>
      <c r="V65" s="27"/>
      <c r="AB65" s="13">
        <f t="shared" si="1"/>
        <v>104</v>
      </c>
    </row>
    <row r="66" spans="1:28" ht="12.75">
      <c r="A66" s="16" t="s">
        <v>64</v>
      </c>
      <c r="B66" s="27">
        <v>24</v>
      </c>
      <c r="C66" s="27"/>
      <c r="D66" s="27"/>
      <c r="E66" s="27">
        <v>9</v>
      </c>
      <c r="F66" s="27"/>
      <c r="G66" s="27"/>
      <c r="H66" s="31">
        <v>6</v>
      </c>
      <c r="I66" s="31"/>
      <c r="J66" s="31"/>
      <c r="K66" s="31">
        <v>31</v>
      </c>
      <c r="L66" s="31"/>
      <c r="M66" s="31"/>
      <c r="N66" s="27">
        <v>12</v>
      </c>
      <c r="O66" s="27"/>
      <c r="P66" s="27"/>
      <c r="Q66" s="27">
        <v>0</v>
      </c>
      <c r="R66" s="27"/>
      <c r="S66" s="27"/>
      <c r="T66" s="27">
        <f t="shared" si="6"/>
        <v>82</v>
      </c>
      <c r="U66" s="27"/>
      <c r="V66" s="27"/>
      <c r="AB66" s="13">
        <f t="shared" si="1"/>
        <v>82</v>
      </c>
    </row>
    <row r="67" spans="1:28" ht="12.75">
      <c r="A67" s="16" t="s">
        <v>65</v>
      </c>
      <c r="B67" s="27">
        <v>71</v>
      </c>
      <c r="C67" s="27"/>
      <c r="D67" s="27"/>
      <c r="E67" s="27">
        <v>47</v>
      </c>
      <c r="F67" s="27"/>
      <c r="G67" s="27"/>
      <c r="H67" s="31">
        <v>66</v>
      </c>
      <c r="I67" s="31"/>
      <c r="J67" s="31"/>
      <c r="K67" s="31">
        <v>100</v>
      </c>
      <c r="L67" s="31"/>
      <c r="M67" s="31"/>
      <c r="N67" s="27">
        <v>70</v>
      </c>
      <c r="O67" s="27"/>
      <c r="P67" s="27"/>
      <c r="Q67" s="27">
        <v>0</v>
      </c>
      <c r="R67" s="27"/>
      <c r="S67" s="27"/>
      <c r="T67" s="27">
        <f t="shared" si="6"/>
        <v>354</v>
      </c>
      <c r="U67" s="27"/>
      <c r="V67" s="27"/>
      <c r="AB67" s="13">
        <f t="shared" si="1"/>
        <v>354</v>
      </c>
    </row>
    <row r="68" spans="1:28" ht="12.75">
      <c r="A68" s="16" t="s">
        <v>66</v>
      </c>
      <c r="B68" s="27">
        <v>2</v>
      </c>
      <c r="C68" s="27"/>
      <c r="D68" s="27"/>
      <c r="E68" s="27">
        <v>19</v>
      </c>
      <c r="F68" s="27"/>
      <c r="G68" s="27"/>
      <c r="H68" s="31">
        <v>2</v>
      </c>
      <c r="I68" s="31"/>
      <c r="J68" s="31"/>
      <c r="K68" s="31">
        <v>3</v>
      </c>
      <c r="L68" s="31"/>
      <c r="M68" s="31"/>
      <c r="N68" s="27">
        <v>2</v>
      </c>
      <c r="O68" s="27"/>
      <c r="P68" s="27"/>
      <c r="Q68" s="27">
        <v>0</v>
      </c>
      <c r="R68" s="27"/>
      <c r="S68" s="27"/>
      <c r="T68" s="27">
        <f t="shared" si="6"/>
        <v>28</v>
      </c>
      <c r="U68" s="27"/>
      <c r="V68" s="27"/>
      <c r="AB68" s="13">
        <f t="shared" si="1"/>
        <v>28</v>
      </c>
    </row>
    <row r="69" spans="1:28" ht="12.75">
      <c r="A69" s="16" t="s">
        <v>67</v>
      </c>
      <c r="B69" s="27">
        <v>1</v>
      </c>
      <c r="C69" s="27"/>
      <c r="D69" s="27"/>
      <c r="E69" s="27">
        <v>4</v>
      </c>
      <c r="F69" s="27"/>
      <c r="G69" s="27"/>
      <c r="H69" s="31">
        <v>6</v>
      </c>
      <c r="I69" s="31"/>
      <c r="J69" s="31"/>
      <c r="K69" s="31">
        <v>2</v>
      </c>
      <c r="L69" s="31"/>
      <c r="M69" s="31"/>
      <c r="N69" s="27">
        <v>12</v>
      </c>
      <c r="O69" s="27"/>
      <c r="P69" s="27"/>
      <c r="Q69" s="27">
        <v>0</v>
      </c>
      <c r="R69" s="27"/>
      <c r="S69" s="27"/>
      <c r="T69" s="27">
        <f t="shared" si="6"/>
        <v>25</v>
      </c>
      <c r="U69" s="27"/>
      <c r="V69" s="27"/>
      <c r="AB69" s="13">
        <f t="shared" si="1"/>
        <v>25</v>
      </c>
    </row>
    <row r="70" spans="1:28" ht="12.75">
      <c r="A70" s="16" t="s">
        <v>68</v>
      </c>
      <c r="B70" s="27">
        <v>26</v>
      </c>
      <c r="C70" s="27"/>
      <c r="D70" s="27"/>
      <c r="E70" s="27">
        <v>12</v>
      </c>
      <c r="F70" s="27"/>
      <c r="G70" s="27"/>
      <c r="H70" s="31">
        <v>40</v>
      </c>
      <c r="I70" s="31"/>
      <c r="J70" s="31"/>
      <c r="K70" s="31">
        <v>10</v>
      </c>
      <c r="L70" s="31"/>
      <c r="M70" s="31"/>
      <c r="N70" s="27">
        <v>46</v>
      </c>
      <c r="O70" s="27"/>
      <c r="P70" s="27"/>
      <c r="Q70" s="27">
        <v>2</v>
      </c>
      <c r="R70" s="27"/>
      <c r="S70" s="27"/>
      <c r="T70" s="27">
        <f t="shared" si="6"/>
        <v>136</v>
      </c>
      <c r="U70" s="27"/>
      <c r="V70" s="27"/>
      <c r="AB70" s="13">
        <f t="shared" si="1"/>
        <v>136</v>
      </c>
    </row>
    <row r="71" spans="1:28" ht="12.75">
      <c r="A71" s="16" t="s">
        <v>69</v>
      </c>
      <c r="B71" s="27">
        <v>11</v>
      </c>
      <c r="C71" s="27"/>
      <c r="D71" s="27"/>
      <c r="E71" s="27">
        <v>1</v>
      </c>
      <c r="F71" s="27"/>
      <c r="G71" s="27"/>
      <c r="H71" s="31">
        <v>30</v>
      </c>
      <c r="I71" s="31"/>
      <c r="J71" s="31"/>
      <c r="K71" s="31">
        <v>7</v>
      </c>
      <c r="L71" s="31"/>
      <c r="M71" s="31"/>
      <c r="N71" s="27">
        <v>2</v>
      </c>
      <c r="O71" s="27"/>
      <c r="P71" s="27"/>
      <c r="Q71" s="27">
        <v>0</v>
      </c>
      <c r="R71" s="27"/>
      <c r="S71" s="27"/>
      <c r="T71" s="27">
        <f t="shared" si="6"/>
        <v>51</v>
      </c>
      <c r="U71" s="27"/>
      <c r="V71" s="27"/>
      <c r="AB71" s="13">
        <f t="shared" si="1"/>
        <v>51</v>
      </c>
    </row>
    <row r="72" spans="8:28" ht="12.75">
      <c r="H72" s="18"/>
      <c r="I72" s="18"/>
      <c r="J72" s="18"/>
      <c r="K72" s="18"/>
      <c r="AB72" s="13"/>
    </row>
    <row r="73" spans="1:28" ht="12.75">
      <c r="A73" s="1" t="s">
        <v>23</v>
      </c>
      <c r="B73" s="27">
        <f>SUM(B74:D82)</f>
        <v>220</v>
      </c>
      <c r="C73" s="27"/>
      <c r="D73" s="27"/>
      <c r="E73" s="27">
        <f>SUM(E74:G82)</f>
        <v>133</v>
      </c>
      <c r="F73" s="27"/>
      <c r="G73" s="27"/>
      <c r="H73" s="27">
        <f>SUM(H74:J82)</f>
        <v>98</v>
      </c>
      <c r="I73" s="27"/>
      <c r="J73" s="27"/>
      <c r="K73" s="27">
        <f>SUM(K74:M82)</f>
        <v>206</v>
      </c>
      <c r="L73" s="27"/>
      <c r="M73" s="27"/>
      <c r="N73" s="27">
        <f>SUM(N74:P82)</f>
        <v>149</v>
      </c>
      <c r="O73" s="27"/>
      <c r="P73" s="27"/>
      <c r="Q73" s="27">
        <f>SUM(Q74:S82)</f>
        <v>23</v>
      </c>
      <c r="R73" s="27"/>
      <c r="S73" s="27"/>
      <c r="T73" s="27">
        <f>SUM(B73:S73)</f>
        <v>829</v>
      </c>
      <c r="U73" s="27"/>
      <c r="V73" s="27"/>
      <c r="AB73" s="13">
        <f t="shared" si="1"/>
        <v>829</v>
      </c>
    </row>
    <row r="74" spans="1:28" ht="12.75">
      <c r="A74" s="16" t="s">
        <v>70</v>
      </c>
      <c r="B74" s="27">
        <v>29</v>
      </c>
      <c r="C74" s="27"/>
      <c r="D74" s="27"/>
      <c r="E74" s="27">
        <v>23</v>
      </c>
      <c r="F74" s="27"/>
      <c r="G74" s="27"/>
      <c r="H74" s="31">
        <v>27</v>
      </c>
      <c r="I74" s="31"/>
      <c r="J74" s="31"/>
      <c r="K74" s="31">
        <v>37</v>
      </c>
      <c r="L74" s="31"/>
      <c r="M74" s="31"/>
      <c r="N74" s="27">
        <v>31</v>
      </c>
      <c r="O74" s="27"/>
      <c r="P74" s="27"/>
      <c r="Q74" s="27">
        <v>1</v>
      </c>
      <c r="R74" s="27"/>
      <c r="S74" s="27"/>
      <c r="T74" s="27">
        <f>SUM(B74:S74)</f>
        <v>148</v>
      </c>
      <c r="U74" s="27"/>
      <c r="V74" s="27"/>
      <c r="AB74" s="13">
        <f t="shared" si="1"/>
        <v>148</v>
      </c>
    </row>
    <row r="75" spans="1:28" ht="12.75">
      <c r="A75" s="16" t="s">
        <v>71</v>
      </c>
      <c r="B75" s="27">
        <v>74</v>
      </c>
      <c r="C75" s="27"/>
      <c r="D75" s="27"/>
      <c r="E75" s="27">
        <v>43</v>
      </c>
      <c r="F75" s="27"/>
      <c r="G75" s="27"/>
      <c r="H75" s="31">
        <v>13</v>
      </c>
      <c r="I75" s="31"/>
      <c r="J75" s="31"/>
      <c r="K75" s="31">
        <v>42</v>
      </c>
      <c r="L75" s="31"/>
      <c r="M75" s="31"/>
      <c r="N75" s="27">
        <v>31</v>
      </c>
      <c r="O75" s="27"/>
      <c r="P75" s="27"/>
      <c r="Q75" s="27">
        <v>8</v>
      </c>
      <c r="R75" s="27"/>
      <c r="S75" s="27"/>
      <c r="T75" s="27">
        <f aca="true" t="shared" si="7" ref="T75:T82">SUM(B75:S75)</f>
        <v>211</v>
      </c>
      <c r="U75" s="27"/>
      <c r="V75" s="27"/>
      <c r="AB75" s="13">
        <f t="shared" si="1"/>
        <v>211</v>
      </c>
    </row>
    <row r="76" spans="1:28" ht="12.75">
      <c r="A76" s="16" t="s">
        <v>72</v>
      </c>
      <c r="B76" s="27">
        <v>8</v>
      </c>
      <c r="C76" s="27"/>
      <c r="D76" s="27"/>
      <c r="E76" s="27">
        <v>10</v>
      </c>
      <c r="F76" s="27"/>
      <c r="G76" s="27"/>
      <c r="H76" s="31">
        <v>8</v>
      </c>
      <c r="I76" s="31"/>
      <c r="J76" s="31"/>
      <c r="K76" s="31">
        <v>31</v>
      </c>
      <c r="L76" s="31"/>
      <c r="M76" s="31"/>
      <c r="N76" s="27">
        <v>12</v>
      </c>
      <c r="O76" s="27"/>
      <c r="P76" s="27"/>
      <c r="Q76" s="27">
        <v>1</v>
      </c>
      <c r="R76" s="27"/>
      <c r="S76" s="27"/>
      <c r="T76" s="27">
        <f t="shared" si="7"/>
        <v>70</v>
      </c>
      <c r="U76" s="27"/>
      <c r="V76" s="27"/>
      <c r="AB76" s="13">
        <f t="shared" si="1"/>
        <v>70</v>
      </c>
    </row>
    <row r="77" spans="1:28" ht="12.75">
      <c r="A77" s="16" t="s">
        <v>73</v>
      </c>
      <c r="B77" s="27">
        <v>8</v>
      </c>
      <c r="C77" s="27"/>
      <c r="D77" s="27"/>
      <c r="E77" s="27">
        <v>6</v>
      </c>
      <c r="F77" s="27"/>
      <c r="G77" s="27"/>
      <c r="H77" s="31">
        <v>11</v>
      </c>
      <c r="I77" s="31"/>
      <c r="J77" s="31"/>
      <c r="K77" s="31">
        <v>28</v>
      </c>
      <c r="L77" s="31"/>
      <c r="M77" s="31"/>
      <c r="N77" s="27">
        <v>5</v>
      </c>
      <c r="O77" s="27"/>
      <c r="P77" s="27"/>
      <c r="Q77" s="27">
        <v>2</v>
      </c>
      <c r="R77" s="27"/>
      <c r="S77" s="27"/>
      <c r="T77" s="27">
        <f t="shared" si="7"/>
        <v>60</v>
      </c>
      <c r="U77" s="27"/>
      <c r="V77" s="27"/>
      <c r="AB77" s="13">
        <f t="shared" si="1"/>
        <v>60</v>
      </c>
    </row>
    <row r="78" spans="1:28" ht="12.75">
      <c r="A78" s="16" t="s">
        <v>74</v>
      </c>
      <c r="B78" s="27">
        <v>24</v>
      </c>
      <c r="C78" s="27"/>
      <c r="D78" s="27"/>
      <c r="E78" s="27">
        <v>16</v>
      </c>
      <c r="F78" s="27"/>
      <c r="G78" s="27"/>
      <c r="H78" s="31">
        <v>10</v>
      </c>
      <c r="I78" s="31"/>
      <c r="J78" s="31"/>
      <c r="K78" s="31">
        <v>18</v>
      </c>
      <c r="L78" s="31"/>
      <c r="M78" s="31"/>
      <c r="N78" s="27">
        <v>13</v>
      </c>
      <c r="O78" s="27"/>
      <c r="P78" s="27"/>
      <c r="Q78" s="27">
        <v>6</v>
      </c>
      <c r="R78" s="27"/>
      <c r="S78" s="27"/>
      <c r="T78" s="27">
        <f t="shared" si="7"/>
        <v>87</v>
      </c>
      <c r="U78" s="27"/>
      <c r="V78" s="27"/>
      <c r="AB78" s="13">
        <f t="shared" si="1"/>
        <v>87</v>
      </c>
    </row>
    <row r="79" spans="1:28" ht="12.75">
      <c r="A79" s="16" t="s">
        <v>77</v>
      </c>
      <c r="B79" s="27">
        <v>15</v>
      </c>
      <c r="C79" s="27"/>
      <c r="D79" s="27"/>
      <c r="E79" s="27">
        <v>13</v>
      </c>
      <c r="F79" s="27"/>
      <c r="G79" s="27"/>
      <c r="H79" s="31">
        <v>3</v>
      </c>
      <c r="I79" s="31"/>
      <c r="J79" s="31"/>
      <c r="K79" s="31">
        <v>9</v>
      </c>
      <c r="L79" s="31"/>
      <c r="M79" s="31"/>
      <c r="N79" s="27">
        <v>21</v>
      </c>
      <c r="O79" s="27"/>
      <c r="P79" s="27"/>
      <c r="Q79" s="27">
        <v>3</v>
      </c>
      <c r="R79" s="27"/>
      <c r="S79" s="27"/>
      <c r="T79" s="27">
        <f t="shared" si="7"/>
        <v>64</v>
      </c>
      <c r="U79" s="27"/>
      <c r="V79" s="27"/>
      <c r="AB79" s="13">
        <f t="shared" si="1"/>
        <v>64</v>
      </c>
    </row>
    <row r="80" spans="1:28" ht="12.75">
      <c r="A80" s="16" t="s">
        <v>75</v>
      </c>
      <c r="B80" s="27">
        <v>34</v>
      </c>
      <c r="C80" s="27"/>
      <c r="D80" s="27"/>
      <c r="E80" s="27">
        <v>4</v>
      </c>
      <c r="F80" s="27"/>
      <c r="G80" s="27"/>
      <c r="H80" s="31">
        <v>3</v>
      </c>
      <c r="I80" s="31"/>
      <c r="J80" s="31"/>
      <c r="K80" s="31">
        <v>3</v>
      </c>
      <c r="L80" s="31"/>
      <c r="M80" s="31"/>
      <c r="N80" s="27">
        <v>9</v>
      </c>
      <c r="O80" s="27"/>
      <c r="P80" s="27"/>
      <c r="Q80" s="27">
        <v>0</v>
      </c>
      <c r="R80" s="27"/>
      <c r="S80" s="27"/>
      <c r="T80" s="27">
        <f t="shared" si="7"/>
        <v>53</v>
      </c>
      <c r="U80" s="27"/>
      <c r="V80" s="27"/>
      <c r="AB80" s="13">
        <f t="shared" si="1"/>
        <v>53</v>
      </c>
    </row>
    <row r="81" spans="1:28" ht="12.75">
      <c r="A81" s="16" t="s">
        <v>78</v>
      </c>
      <c r="B81" s="27">
        <v>8</v>
      </c>
      <c r="C81" s="27"/>
      <c r="D81" s="27"/>
      <c r="E81" s="27">
        <v>9</v>
      </c>
      <c r="F81" s="27"/>
      <c r="G81" s="27"/>
      <c r="H81" s="31">
        <v>2</v>
      </c>
      <c r="I81" s="31"/>
      <c r="J81" s="31"/>
      <c r="K81" s="31">
        <v>13</v>
      </c>
      <c r="L81" s="31"/>
      <c r="M81" s="31"/>
      <c r="N81" s="27">
        <v>6</v>
      </c>
      <c r="O81" s="27"/>
      <c r="P81" s="27"/>
      <c r="Q81" s="27">
        <v>2</v>
      </c>
      <c r="R81" s="27"/>
      <c r="S81" s="27"/>
      <c r="T81" s="27">
        <f t="shared" si="7"/>
        <v>40</v>
      </c>
      <c r="U81" s="27"/>
      <c r="V81" s="27"/>
      <c r="AB81" s="13">
        <f>T81</f>
        <v>40</v>
      </c>
    </row>
    <row r="82" spans="1:28" ht="12.75">
      <c r="A82" s="16" t="s">
        <v>76</v>
      </c>
      <c r="B82" s="27">
        <v>20</v>
      </c>
      <c r="C82" s="27"/>
      <c r="D82" s="27"/>
      <c r="E82" s="27">
        <v>9</v>
      </c>
      <c r="F82" s="27"/>
      <c r="G82" s="27"/>
      <c r="H82" s="31">
        <v>21</v>
      </c>
      <c r="I82" s="31"/>
      <c r="J82" s="31"/>
      <c r="K82" s="31">
        <v>25</v>
      </c>
      <c r="L82" s="31"/>
      <c r="M82" s="31"/>
      <c r="N82" s="27">
        <v>21</v>
      </c>
      <c r="O82" s="27"/>
      <c r="P82" s="27"/>
      <c r="Q82" s="27">
        <v>0</v>
      </c>
      <c r="R82" s="27"/>
      <c r="S82" s="27"/>
      <c r="T82" s="27">
        <f t="shared" si="7"/>
        <v>96</v>
      </c>
      <c r="U82" s="27"/>
      <c r="V82" s="27"/>
      <c r="AB82" s="13">
        <f>T82</f>
        <v>96</v>
      </c>
    </row>
  </sheetData>
  <mergeCells count="457">
    <mergeCell ref="Q82:S82"/>
    <mergeCell ref="Q13:S13"/>
    <mergeCell ref="N82:P82"/>
    <mergeCell ref="T82:V82"/>
    <mergeCell ref="Q15:S15"/>
    <mergeCell ref="Q16:S16"/>
    <mergeCell ref="Q17:S17"/>
    <mergeCell ref="Q18:S18"/>
    <mergeCell ref="Q19:S19"/>
    <mergeCell ref="Q20:S20"/>
    <mergeCell ref="T81:V81"/>
    <mergeCell ref="Q81:S81"/>
    <mergeCell ref="H80:J80"/>
    <mergeCell ref="K80:M80"/>
    <mergeCell ref="N80:P80"/>
    <mergeCell ref="T80:V80"/>
    <mergeCell ref="Q80:S80"/>
    <mergeCell ref="H81:J81"/>
    <mergeCell ref="K81:M81"/>
    <mergeCell ref="N81:P81"/>
    <mergeCell ref="T79:V79"/>
    <mergeCell ref="Q79:S79"/>
    <mergeCell ref="H78:J78"/>
    <mergeCell ref="K78:M78"/>
    <mergeCell ref="N78:P78"/>
    <mergeCell ref="T78:V78"/>
    <mergeCell ref="Q78:S78"/>
    <mergeCell ref="H79:J79"/>
    <mergeCell ref="K79:M79"/>
    <mergeCell ref="N79:P79"/>
    <mergeCell ref="N77:P77"/>
    <mergeCell ref="T77:V77"/>
    <mergeCell ref="Q77:S77"/>
    <mergeCell ref="H76:J76"/>
    <mergeCell ref="K76:M76"/>
    <mergeCell ref="N76:P76"/>
    <mergeCell ref="T76:V76"/>
    <mergeCell ref="Q76:S76"/>
    <mergeCell ref="H77:J77"/>
    <mergeCell ref="K77:M77"/>
    <mergeCell ref="H75:J75"/>
    <mergeCell ref="K75:M75"/>
    <mergeCell ref="N75:P75"/>
    <mergeCell ref="T75:V75"/>
    <mergeCell ref="Q75:S75"/>
    <mergeCell ref="H74:J74"/>
    <mergeCell ref="K74:M74"/>
    <mergeCell ref="N74:P74"/>
    <mergeCell ref="T74:V74"/>
    <mergeCell ref="Q74:S74"/>
    <mergeCell ref="H73:J73"/>
    <mergeCell ref="K73:M73"/>
    <mergeCell ref="N73:P73"/>
    <mergeCell ref="T73:V73"/>
    <mergeCell ref="Q73:S73"/>
    <mergeCell ref="H71:J71"/>
    <mergeCell ref="K71:M71"/>
    <mergeCell ref="N71:P71"/>
    <mergeCell ref="T71:V71"/>
    <mergeCell ref="Q71:S71"/>
    <mergeCell ref="H70:J70"/>
    <mergeCell ref="K70:M70"/>
    <mergeCell ref="N70:P70"/>
    <mergeCell ref="T70:V70"/>
    <mergeCell ref="Q70:S70"/>
    <mergeCell ref="H69:J69"/>
    <mergeCell ref="K69:M69"/>
    <mergeCell ref="N69:P69"/>
    <mergeCell ref="T69:V69"/>
    <mergeCell ref="Q69:S69"/>
    <mergeCell ref="H68:J68"/>
    <mergeCell ref="K68:M68"/>
    <mergeCell ref="N68:P68"/>
    <mergeCell ref="T68:V68"/>
    <mergeCell ref="Q68:S68"/>
    <mergeCell ref="H67:J67"/>
    <mergeCell ref="K67:M67"/>
    <mergeCell ref="N67:P67"/>
    <mergeCell ref="T67:V67"/>
    <mergeCell ref="Q67:S67"/>
    <mergeCell ref="H66:J66"/>
    <mergeCell ref="K66:M66"/>
    <mergeCell ref="N66:P66"/>
    <mergeCell ref="T66:V66"/>
    <mergeCell ref="Q66:S66"/>
    <mergeCell ref="H65:J65"/>
    <mergeCell ref="K65:M65"/>
    <mergeCell ref="N65:P65"/>
    <mergeCell ref="T65:V65"/>
    <mergeCell ref="Q65:S65"/>
    <mergeCell ref="H64:J64"/>
    <mergeCell ref="K64:M64"/>
    <mergeCell ref="N64:P64"/>
    <mergeCell ref="T64:V64"/>
    <mergeCell ref="Q64:S64"/>
    <mergeCell ref="H63:J63"/>
    <mergeCell ref="K63:M63"/>
    <mergeCell ref="N63:P63"/>
    <mergeCell ref="T63:V63"/>
    <mergeCell ref="Q63:S63"/>
    <mergeCell ref="H62:J62"/>
    <mergeCell ref="K62:M62"/>
    <mergeCell ref="N62:P62"/>
    <mergeCell ref="T62:V62"/>
    <mergeCell ref="Q62:S62"/>
    <mergeCell ref="H60:J60"/>
    <mergeCell ref="K60:M60"/>
    <mergeCell ref="N60:P60"/>
    <mergeCell ref="T60:V60"/>
    <mergeCell ref="Q60:S60"/>
    <mergeCell ref="H59:J59"/>
    <mergeCell ref="K59:M59"/>
    <mergeCell ref="N59:P59"/>
    <mergeCell ref="T59:V59"/>
    <mergeCell ref="Q59:S59"/>
    <mergeCell ref="H58:J58"/>
    <mergeCell ref="K58:M58"/>
    <mergeCell ref="N58:P58"/>
    <mergeCell ref="T58:V58"/>
    <mergeCell ref="Q58:S58"/>
    <mergeCell ref="H56:J56"/>
    <mergeCell ref="K56:M56"/>
    <mergeCell ref="N56:P56"/>
    <mergeCell ref="T56:V56"/>
    <mergeCell ref="Q56:S56"/>
    <mergeCell ref="H55:J55"/>
    <mergeCell ref="K55:M55"/>
    <mergeCell ref="N55:P55"/>
    <mergeCell ref="T55:V55"/>
    <mergeCell ref="Q55:S55"/>
    <mergeCell ref="H54:J54"/>
    <mergeCell ref="K54:M54"/>
    <mergeCell ref="N54:P54"/>
    <mergeCell ref="T54:V54"/>
    <mergeCell ref="Q54:S54"/>
    <mergeCell ref="H53:J53"/>
    <mergeCell ref="K53:M53"/>
    <mergeCell ref="N53:P53"/>
    <mergeCell ref="T53:V53"/>
    <mergeCell ref="Q53:S53"/>
    <mergeCell ref="H52:J52"/>
    <mergeCell ref="K52:M52"/>
    <mergeCell ref="N52:P52"/>
    <mergeCell ref="T52:V52"/>
    <mergeCell ref="Q52:S52"/>
    <mergeCell ref="H51:J51"/>
    <mergeCell ref="K51:M51"/>
    <mergeCell ref="N51:P51"/>
    <mergeCell ref="T51:V51"/>
    <mergeCell ref="Q51:S51"/>
    <mergeCell ref="H50:J50"/>
    <mergeCell ref="K50:M50"/>
    <mergeCell ref="N50:P50"/>
    <mergeCell ref="T50:V50"/>
    <mergeCell ref="Q50:S50"/>
    <mergeCell ref="H45:J45"/>
    <mergeCell ref="H46:J46"/>
    <mergeCell ref="H47:J47"/>
    <mergeCell ref="H48:J48"/>
    <mergeCell ref="H41:J41"/>
    <mergeCell ref="H42:J42"/>
    <mergeCell ref="H43:J43"/>
    <mergeCell ref="H44:J44"/>
    <mergeCell ref="H37:J37"/>
    <mergeCell ref="H38:J38"/>
    <mergeCell ref="H39:J39"/>
    <mergeCell ref="H40:J40"/>
    <mergeCell ref="K47:M47"/>
    <mergeCell ref="N47:P47"/>
    <mergeCell ref="T47:V47"/>
    <mergeCell ref="K48:M48"/>
    <mergeCell ref="N48:P48"/>
    <mergeCell ref="T48:V48"/>
    <mergeCell ref="Q47:S47"/>
    <mergeCell ref="Q48:S48"/>
    <mergeCell ref="K45:M45"/>
    <mergeCell ref="N45:P45"/>
    <mergeCell ref="T45:V45"/>
    <mergeCell ref="K46:M46"/>
    <mergeCell ref="N46:P46"/>
    <mergeCell ref="T46:V46"/>
    <mergeCell ref="Q45:S45"/>
    <mergeCell ref="Q46:S46"/>
    <mergeCell ref="K43:M43"/>
    <mergeCell ref="N43:P43"/>
    <mergeCell ref="T43:V43"/>
    <mergeCell ref="K44:M44"/>
    <mergeCell ref="N44:P44"/>
    <mergeCell ref="T44:V44"/>
    <mergeCell ref="Q43:S43"/>
    <mergeCell ref="Q44:S44"/>
    <mergeCell ref="K41:M41"/>
    <mergeCell ref="N41:P41"/>
    <mergeCell ref="T41:V41"/>
    <mergeCell ref="K42:M42"/>
    <mergeCell ref="N42:P42"/>
    <mergeCell ref="T42:V42"/>
    <mergeCell ref="Q41:S41"/>
    <mergeCell ref="Q42:S42"/>
    <mergeCell ref="K39:M39"/>
    <mergeCell ref="N39:P39"/>
    <mergeCell ref="T39:V39"/>
    <mergeCell ref="K40:M40"/>
    <mergeCell ref="N40:P40"/>
    <mergeCell ref="T40:V40"/>
    <mergeCell ref="Q39:S39"/>
    <mergeCell ref="Q40:S40"/>
    <mergeCell ref="K37:M37"/>
    <mergeCell ref="N37:P37"/>
    <mergeCell ref="T37:V37"/>
    <mergeCell ref="K38:M38"/>
    <mergeCell ref="N38:P38"/>
    <mergeCell ref="T38:V38"/>
    <mergeCell ref="Q37:S37"/>
    <mergeCell ref="Q38:S38"/>
    <mergeCell ref="H36:J36"/>
    <mergeCell ref="K36:M36"/>
    <mergeCell ref="N36:P36"/>
    <mergeCell ref="T36:V36"/>
    <mergeCell ref="Q36:S36"/>
    <mergeCell ref="T33:V33"/>
    <mergeCell ref="K34:M34"/>
    <mergeCell ref="N34:P34"/>
    <mergeCell ref="T34:V34"/>
    <mergeCell ref="Q33:S33"/>
    <mergeCell ref="Q34:S34"/>
    <mergeCell ref="T31:V31"/>
    <mergeCell ref="K32:M32"/>
    <mergeCell ref="N32:P32"/>
    <mergeCell ref="T32:V32"/>
    <mergeCell ref="Q31:S31"/>
    <mergeCell ref="Q32:S32"/>
    <mergeCell ref="K30:M30"/>
    <mergeCell ref="N30:P30"/>
    <mergeCell ref="T30:V30"/>
    <mergeCell ref="Q29:S29"/>
    <mergeCell ref="Q30:S30"/>
    <mergeCell ref="H33:J33"/>
    <mergeCell ref="H34:J34"/>
    <mergeCell ref="K29:M29"/>
    <mergeCell ref="N29:P29"/>
    <mergeCell ref="K31:M31"/>
    <mergeCell ref="N31:P31"/>
    <mergeCell ref="K33:M33"/>
    <mergeCell ref="N33:P33"/>
    <mergeCell ref="H29:J29"/>
    <mergeCell ref="H30:J30"/>
    <mergeCell ref="H31:J31"/>
    <mergeCell ref="H32:J32"/>
    <mergeCell ref="N26:P26"/>
    <mergeCell ref="T26:V26"/>
    <mergeCell ref="K27:M27"/>
    <mergeCell ref="N27:P27"/>
    <mergeCell ref="T27:V27"/>
    <mergeCell ref="Q26:S26"/>
    <mergeCell ref="Q27:S27"/>
    <mergeCell ref="T29:V29"/>
    <mergeCell ref="N24:P24"/>
    <mergeCell ref="T24:V24"/>
    <mergeCell ref="K25:M25"/>
    <mergeCell ref="N25:P25"/>
    <mergeCell ref="T25:V25"/>
    <mergeCell ref="Q24:S24"/>
    <mergeCell ref="Q25:S25"/>
    <mergeCell ref="N22:P22"/>
    <mergeCell ref="T22:V22"/>
    <mergeCell ref="K23:M23"/>
    <mergeCell ref="N23:P23"/>
    <mergeCell ref="T23:V23"/>
    <mergeCell ref="Q23:S23"/>
    <mergeCell ref="Q22:S22"/>
    <mergeCell ref="N20:P20"/>
    <mergeCell ref="T20:V20"/>
    <mergeCell ref="K21:M21"/>
    <mergeCell ref="N21:P21"/>
    <mergeCell ref="T21:V21"/>
    <mergeCell ref="Q21:S21"/>
    <mergeCell ref="N18:P18"/>
    <mergeCell ref="T18:V18"/>
    <mergeCell ref="K19:M19"/>
    <mergeCell ref="N19:P19"/>
    <mergeCell ref="T19:V19"/>
    <mergeCell ref="H27:J27"/>
    <mergeCell ref="K18:M18"/>
    <mergeCell ref="K20:M20"/>
    <mergeCell ref="K22:M22"/>
    <mergeCell ref="K24:M24"/>
    <mergeCell ref="K26:M26"/>
    <mergeCell ref="H24:J24"/>
    <mergeCell ref="H22:J22"/>
    <mergeCell ref="H23:J23"/>
    <mergeCell ref="H18:J18"/>
    <mergeCell ref="B82:D82"/>
    <mergeCell ref="E82:G82"/>
    <mergeCell ref="H82:J82"/>
    <mergeCell ref="K82:M82"/>
    <mergeCell ref="B80:D80"/>
    <mergeCell ref="E80:G80"/>
    <mergeCell ref="B81:D81"/>
    <mergeCell ref="E81:G81"/>
    <mergeCell ref="B78:D78"/>
    <mergeCell ref="E78:G78"/>
    <mergeCell ref="B79:D79"/>
    <mergeCell ref="E79:G79"/>
    <mergeCell ref="B76:D76"/>
    <mergeCell ref="E76:G76"/>
    <mergeCell ref="B77:D77"/>
    <mergeCell ref="E77:G77"/>
    <mergeCell ref="B74:D74"/>
    <mergeCell ref="E74:G74"/>
    <mergeCell ref="B75:D75"/>
    <mergeCell ref="E75:G75"/>
    <mergeCell ref="B71:D71"/>
    <mergeCell ref="E71:G71"/>
    <mergeCell ref="B73:D73"/>
    <mergeCell ref="E73:G73"/>
    <mergeCell ref="B69:D69"/>
    <mergeCell ref="E69:G69"/>
    <mergeCell ref="B70:D70"/>
    <mergeCell ref="E70:G70"/>
    <mergeCell ref="B67:D67"/>
    <mergeCell ref="E67:G67"/>
    <mergeCell ref="B68:D68"/>
    <mergeCell ref="E68:G68"/>
    <mergeCell ref="B65:D65"/>
    <mergeCell ref="E65:G65"/>
    <mergeCell ref="B66:D66"/>
    <mergeCell ref="E66:G66"/>
    <mergeCell ref="B63:D63"/>
    <mergeCell ref="E63:G63"/>
    <mergeCell ref="B64:D64"/>
    <mergeCell ref="E64:G64"/>
    <mergeCell ref="B60:D60"/>
    <mergeCell ref="E60:G60"/>
    <mergeCell ref="B62:D62"/>
    <mergeCell ref="E62:G62"/>
    <mergeCell ref="B58:D58"/>
    <mergeCell ref="E58:G58"/>
    <mergeCell ref="B59:D59"/>
    <mergeCell ref="E59:G59"/>
    <mergeCell ref="B55:D55"/>
    <mergeCell ref="E55:G55"/>
    <mergeCell ref="B56:D56"/>
    <mergeCell ref="E56:G56"/>
    <mergeCell ref="B53:D53"/>
    <mergeCell ref="E53:G53"/>
    <mergeCell ref="B54:D54"/>
    <mergeCell ref="E54:G54"/>
    <mergeCell ref="B51:D51"/>
    <mergeCell ref="E51:G51"/>
    <mergeCell ref="B52:D52"/>
    <mergeCell ref="E52:G52"/>
    <mergeCell ref="B48:D48"/>
    <mergeCell ref="E48:G48"/>
    <mergeCell ref="B50:D50"/>
    <mergeCell ref="E50:G50"/>
    <mergeCell ref="B46:D46"/>
    <mergeCell ref="E46:G46"/>
    <mergeCell ref="B47:D47"/>
    <mergeCell ref="E47:G47"/>
    <mergeCell ref="B44:D44"/>
    <mergeCell ref="E44:G44"/>
    <mergeCell ref="B45:D45"/>
    <mergeCell ref="E45:G45"/>
    <mergeCell ref="B42:D42"/>
    <mergeCell ref="E42:G42"/>
    <mergeCell ref="B43:D43"/>
    <mergeCell ref="E43:G43"/>
    <mergeCell ref="B40:D40"/>
    <mergeCell ref="E40:G40"/>
    <mergeCell ref="B41:D41"/>
    <mergeCell ref="E41:G41"/>
    <mergeCell ref="B38:D38"/>
    <mergeCell ref="E38:G38"/>
    <mergeCell ref="B39:D39"/>
    <mergeCell ref="E39:G39"/>
    <mergeCell ref="B36:D36"/>
    <mergeCell ref="E36:G36"/>
    <mergeCell ref="B37:D37"/>
    <mergeCell ref="E37:G37"/>
    <mergeCell ref="B34:D34"/>
    <mergeCell ref="E30:G30"/>
    <mergeCell ref="E31:G31"/>
    <mergeCell ref="E32:G32"/>
    <mergeCell ref="E33:G33"/>
    <mergeCell ref="E34:G34"/>
    <mergeCell ref="B30:D30"/>
    <mergeCell ref="B31:D31"/>
    <mergeCell ref="B32:D32"/>
    <mergeCell ref="B33:D33"/>
    <mergeCell ref="H25:J25"/>
    <mergeCell ref="H26:J26"/>
    <mergeCell ref="E26:G26"/>
    <mergeCell ref="E25:G25"/>
    <mergeCell ref="H19:J19"/>
    <mergeCell ref="H20:J20"/>
    <mergeCell ref="H21:J21"/>
    <mergeCell ref="E20:G20"/>
    <mergeCell ref="B29:D29"/>
    <mergeCell ref="E29:G29"/>
    <mergeCell ref="B20:D20"/>
    <mergeCell ref="B25:D25"/>
    <mergeCell ref="B27:D27"/>
    <mergeCell ref="E27:G27"/>
    <mergeCell ref="B21:D21"/>
    <mergeCell ref="E21:G21"/>
    <mergeCell ref="B24:D24"/>
    <mergeCell ref="B26:D26"/>
    <mergeCell ref="E17:G17"/>
    <mergeCell ref="B19:D19"/>
    <mergeCell ref="E16:G16"/>
    <mergeCell ref="E18:G18"/>
    <mergeCell ref="B16:D16"/>
    <mergeCell ref="B18:D18"/>
    <mergeCell ref="B17:D17"/>
    <mergeCell ref="E19:G19"/>
    <mergeCell ref="B23:D23"/>
    <mergeCell ref="E23:G23"/>
    <mergeCell ref="B22:D22"/>
    <mergeCell ref="E24:G24"/>
    <mergeCell ref="E22:G22"/>
    <mergeCell ref="B13:D13"/>
    <mergeCell ref="E13:G13"/>
    <mergeCell ref="B15:D15"/>
    <mergeCell ref="E15:G15"/>
    <mergeCell ref="N17:P17"/>
    <mergeCell ref="T17:V17"/>
    <mergeCell ref="H17:J17"/>
    <mergeCell ref="K17:M17"/>
    <mergeCell ref="H16:J16"/>
    <mergeCell ref="K16:M16"/>
    <mergeCell ref="N16:P16"/>
    <mergeCell ref="T16:V16"/>
    <mergeCell ref="H15:J15"/>
    <mergeCell ref="K15:M15"/>
    <mergeCell ref="N15:P15"/>
    <mergeCell ref="T15:V15"/>
    <mergeCell ref="H13:J13"/>
    <mergeCell ref="K13:M13"/>
    <mergeCell ref="N13:P13"/>
    <mergeCell ref="T13:V13"/>
    <mergeCell ref="N6:P6"/>
    <mergeCell ref="Q6:S6"/>
    <mergeCell ref="T6:V6"/>
    <mergeCell ref="W6:Y6"/>
    <mergeCell ref="B6:D6"/>
    <mergeCell ref="E6:G6"/>
    <mergeCell ref="H6:J6"/>
    <mergeCell ref="K6:M6"/>
    <mergeCell ref="N5:P5"/>
    <mergeCell ref="Q5:S5"/>
    <mergeCell ref="T5:V5"/>
    <mergeCell ref="W5:Y5"/>
    <mergeCell ref="B5:D5"/>
    <mergeCell ref="E5:G5"/>
    <mergeCell ref="H5:J5"/>
    <mergeCell ref="K5:M5"/>
  </mergeCells>
  <printOptions/>
  <pageMargins left="0.59" right="0.58" top="0.78" bottom="0.8" header="0.41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workbookViewId="0" topLeftCell="A16">
      <selection activeCell="B37" sqref="B37:D37"/>
    </sheetView>
  </sheetViews>
  <sheetFormatPr defaultColWidth="11.421875" defaultRowHeight="12.75"/>
  <cols>
    <col min="1" max="1" width="17.421875" style="0" customWidth="1"/>
    <col min="2" max="3" width="2.7109375" style="0" customWidth="1"/>
    <col min="4" max="4" width="4.7109375" style="0" customWidth="1"/>
    <col min="5" max="6" width="2.7109375" style="0" customWidth="1"/>
    <col min="7" max="7" width="4.7109375" style="0" customWidth="1"/>
    <col min="8" max="9" width="2.7109375" style="0" customWidth="1"/>
    <col min="10" max="10" width="4.7109375" style="0" customWidth="1"/>
    <col min="11" max="12" width="2.7109375" style="0" customWidth="1"/>
    <col min="13" max="13" width="4.7109375" style="0" customWidth="1"/>
    <col min="14" max="15" width="2.7109375" style="0" customWidth="1"/>
    <col min="16" max="16" width="4.7109375" style="0" customWidth="1"/>
    <col min="17" max="18" width="2.7109375" style="0" customWidth="1"/>
    <col min="19" max="19" width="4.7109375" style="0" customWidth="1"/>
    <col min="20" max="21" width="2.7109375" style="0" customWidth="1"/>
    <col min="22" max="22" width="4.7109375" style="0" customWidth="1"/>
    <col min="23" max="24" width="2.7109375" style="0" customWidth="1"/>
    <col min="25" max="25" width="4.7109375" style="0" customWidth="1"/>
  </cols>
  <sheetData>
    <row r="1" ht="12.75">
      <c r="A1" s="21" t="s">
        <v>88</v>
      </c>
    </row>
    <row r="2" ht="12.75">
      <c r="A2" t="s">
        <v>80</v>
      </c>
    </row>
    <row r="3" ht="26.25" customHeight="1"/>
    <row r="4" spans="1:2" ht="12.75">
      <c r="A4" t="s">
        <v>0</v>
      </c>
      <c r="B4" t="s">
        <v>1</v>
      </c>
    </row>
    <row r="6" spans="1:25" ht="12.75">
      <c r="A6" s="5"/>
      <c r="B6" s="27" t="s">
        <v>16</v>
      </c>
      <c r="C6" s="27"/>
      <c r="D6" s="27"/>
      <c r="E6" s="27" t="s">
        <v>17</v>
      </c>
      <c r="F6" s="27"/>
      <c r="G6" s="27"/>
      <c r="H6" s="27" t="s">
        <v>18</v>
      </c>
      <c r="I6" s="27"/>
      <c r="J6" s="27"/>
      <c r="K6" s="27" t="s">
        <v>21</v>
      </c>
      <c r="L6" s="27"/>
      <c r="M6" s="27"/>
      <c r="N6" s="27" t="s">
        <v>19</v>
      </c>
      <c r="O6" s="27"/>
      <c r="P6" s="27"/>
      <c r="Q6" s="27" t="s">
        <v>22</v>
      </c>
      <c r="R6" s="27"/>
      <c r="S6" s="27"/>
      <c r="T6" s="27" t="s">
        <v>23</v>
      </c>
      <c r="U6" s="27"/>
      <c r="V6" s="27"/>
      <c r="W6" s="27" t="s">
        <v>3</v>
      </c>
      <c r="X6" s="27"/>
      <c r="Y6" s="27"/>
    </row>
    <row r="7" spans="1:25" ht="15" customHeight="1">
      <c r="A7" s="1" t="s">
        <v>2</v>
      </c>
      <c r="B7" s="27">
        <f>'Coswig Gesamt'!B6:D6</f>
        <v>3211</v>
      </c>
      <c r="C7" s="27"/>
      <c r="D7" s="27"/>
      <c r="E7" s="27">
        <f>'Coswig Gesamt'!E6:G6</f>
        <v>1660</v>
      </c>
      <c r="F7" s="27"/>
      <c r="G7" s="27"/>
      <c r="H7" s="27">
        <f>'Coswig Gesamt'!H6:J6</f>
        <v>1452</v>
      </c>
      <c r="I7" s="27"/>
      <c r="J7" s="27"/>
      <c r="K7" s="27">
        <f>'Coswig Gesamt'!K6:M6</f>
        <v>576</v>
      </c>
      <c r="L7" s="27"/>
      <c r="M7" s="27"/>
      <c r="N7" s="27">
        <f>'Coswig Gesamt'!N6:P6</f>
        <v>166</v>
      </c>
      <c r="O7" s="27"/>
      <c r="P7" s="27"/>
      <c r="Q7" s="27">
        <f>'Coswig Gesamt'!Q6:S6</f>
        <v>1397</v>
      </c>
      <c r="R7" s="27"/>
      <c r="S7" s="27"/>
      <c r="T7" s="27">
        <f>'Coswig Gesamt'!T6:V6</f>
        <v>829</v>
      </c>
      <c r="U7" s="27"/>
      <c r="V7" s="27"/>
      <c r="W7" s="27">
        <f>SUM(B7+E7+H7+K7+N7+Q7+T7)</f>
        <v>9291</v>
      </c>
      <c r="X7" s="27"/>
      <c r="Y7" s="27"/>
    </row>
    <row r="10" spans="1:2" ht="12.75">
      <c r="A10" t="s">
        <v>4</v>
      </c>
      <c r="B10" t="s">
        <v>5</v>
      </c>
    </row>
    <row r="12" spans="2:25" ht="12.75">
      <c r="B12" s="27" t="s">
        <v>16</v>
      </c>
      <c r="C12" s="27"/>
      <c r="D12" s="27"/>
      <c r="E12" s="27" t="s">
        <v>17</v>
      </c>
      <c r="F12" s="27"/>
      <c r="G12" s="27"/>
      <c r="H12" s="27" t="s">
        <v>18</v>
      </c>
      <c r="I12" s="27"/>
      <c r="J12" s="27"/>
      <c r="K12" s="27" t="s">
        <v>21</v>
      </c>
      <c r="L12" s="27"/>
      <c r="M12" s="27"/>
      <c r="N12" s="27" t="s">
        <v>19</v>
      </c>
      <c r="O12" s="27"/>
      <c r="P12" s="27"/>
      <c r="Q12" s="27" t="s">
        <v>22</v>
      </c>
      <c r="R12" s="27"/>
      <c r="S12" s="27"/>
      <c r="T12" s="27" t="s">
        <v>23</v>
      </c>
      <c r="U12" s="27"/>
      <c r="V12" s="27"/>
      <c r="W12" s="27" t="s">
        <v>3</v>
      </c>
      <c r="X12" s="27"/>
      <c r="Y12" s="27"/>
    </row>
    <row r="13" spans="1:25" ht="15" customHeight="1">
      <c r="A13" s="40" t="s">
        <v>6</v>
      </c>
      <c r="B13" s="3">
        <v>20</v>
      </c>
      <c r="C13" s="2" t="s">
        <v>7</v>
      </c>
      <c r="D13" s="4">
        <f>B7</f>
        <v>3211</v>
      </c>
      <c r="E13" s="3">
        <v>20</v>
      </c>
      <c r="F13" s="2" t="s">
        <v>7</v>
      </c>
      <c r="G13" s="4">
        <f>E7</f>
        <v>1660</v>
      </c>
      <c r="H13" s="3">
        <v>20</v>
      </c>
      <c r="I13" s="2" t="s">
        <v>7</v>
      </c>
      <c r="J13" s="4">
        <f>H7</f>
        <v>1452</v>
      </c>
      <c r="K13" s="3">
        <v>20</v>
      </c>
      <c r="L13" s="2" t="s">
        <v>7</v>
      </c>
      <c r="M13" s="4">
        <f>K7</f>
        <v>576</v>
      </c>
      <c r="N13" s="3">
        <v>20</v>
      </c>
      <c r="O13" s="2" t="s">
        <v>7</v>
      </c>
      <c r="P13" s="4">
        <f>N7</f>
        <v>166</v>
      </c>
      <c r="Q13" s="3">
        <v>20</v>
      </c>
      <c r="R13" s="2" t="s">
        <v>7</v>
      </c>
      <c r="S13" s="4">
        <f>Q7</f>
        <v>1397</v>
      </c>
      <c r="T13" s="3">
        <v>20</v>
      </c>
      <c r="U13" s="2" t="s">
        <v>7</v>
      </c>
      <c r="V13" s="4">
        <f>T7</f>
        <v>829</v>
      </c>
      <c r="W13" s="37"/>
      <c r="X13" s="24"/>
      <c r="Y13" s="25"/>
    </row>
    <row r="14" spans="1:25" ht="15" customHeight="1">
      <c r="A14" s="40"/>
      <c r="B14" s="37">
        <f>W7</f>
        <v>9291</v>
      </c>
      <c r="C14" s="24"/>
      <c r="D14" s="25"/>
      <c r="E14" s="37">
        <f>W7</f>
        <v>9291</v>
      </c>
      <c r="F14" s="24"/>
      <c r="G14" s="25"/>
      <c r="H14" s="37">
        <f>W7</f>
        <v>9291</v>
      </c>
      <c r="I14" s="24"/>
      <c r="J14" s="25"/>
      <c r="K14" s="37">
        <f>W7</f>
        <v>9291</v>
      </c>
      <c r="L14" s="24"/>
      <c r="M14" s="25"/>
      <c r="N14" s="37">
        <f>W7</f>
        <v>9291</v>
      </c>
      <c r="O14" s="24"/>
      <c r="P14" s="25"/>
      <c r="Q14" s="37">
        <f>W7</f>
        <v>9291</v>
      </c>
      <c r="R14" s="24"/>
      <c r="S14" s="25"/>
      <c r="T14" s="37">
        <f>W7</f>
        <v>9291</v>
      </c>
      <c r="U14" s="24"/>
      <c r="V14" s="25"/>
      <c r="W14" s="41"/>
      <c r="X14" s="42"/>
      <c r="Y14" s="43"/>
    </row>
    <row r="15" spans="1:25" ht="15" customHeight="1">
      <c r="A15" s="40"/>
      <c r="B15" s="26">
        <f>PRODUCT(B13,D13/B14)</f>
        <v>6.912065439672802</v>
      </c>
      <c r="C15" s="38"/>
      <c r="D15" s="39"/>
      <c r="E15" s="26">
        <f>PRODUCT(E13,G13/E14)</f>
        <v>3.57335055429986</v>
      </c>
      <c r="F15" s="38"/>
      <c r="G15" s="39"/>
      <c r="H15" s="26">
        <f>PRODUCT(H13,J13/H14)</f>
        <v>3.125605424604456</v>
      </c>
      <c r="I15" s="38"/>
      <c r="J15" s="39"/>
      <c r="K15" s="26">
        <f>PRODUCT(K13,M13/K14)</f>
        <v>1.2399095899257344</v>
      </c>
      <c r="L15" s="38"/>
      <c r="M15" s="39"/>
      <c r="N15" s="26">
        <f>PRODUCT(N13,P13/N14)</f>
        <v>0.357335055429986</v>
      </c>
      <c r="O15" s="38"/>
      <c r="P15" s="39"/>
      <c r="Q15" s="26">
        <f>PRODUCT(Q13,S13/Q14)</f>
        <v>3.0072112797330752</v>
      </c>
      <c r="R15" s="38"/>
      <c r="S15" s="39"/>
      <c r="T15" s="26">
        <f>PRODUCT(T13,V13/T14)</f>
        <v>1.7845226563340868</v>
      </c>
      <c r="U15" s="38"/>
      <c r="V15" s="39"/>
      <c r="W15" s="44"/>
      <c r="X15" s="45"/>
      <c r="Y15" s="46"/>
    </row>
    <row r="16" spans="1:25" ht="25.5" customHeight="1">
      <c r="A16" s="6" t="s">
        <v>8</v>
      </c>
      <c r="B16" s="47">
        <v>6</v>
      </c>
      <c r="C16" s="48"/>
      <c r="D16" s="49"/>
      <c r="E16" s="47">
        <v>3</v>
      </c>
      <c r="F16" s="48"/>
      <c r="G16" s="49"/>
      <c r="H16" s="47">
        <v>3</v>
      </c>
      <c r="I16" s="48"/>
      <c r="J16" s="49"/>
      <c r="K16" s="47">
        <v>1</v>
      </c>
      <c r="L16" s="48"/>
      <c r="M16" s="49"/>
      <c r="N16" s="47"/>
      <c r="O16" s="48"/>
      <c r="P16" s="49"/>
      <c r="Q16" s="47">
        <v>3</v>
      </c>
      <c r="R16" s="48"/>
      <c r="S16" s="49"/>
      <c r="T16" s="47">
        <v>1</v>
      </c>
      <c r="U16" s="48"/>
      <c r="V16" s="49"/>
      <c r="W16" s="47">
        <f>SUM(B16:V16)</f>
        <v>17</v>
      </c>
      <c r="X16" s="48"/>
      <c r="Y16" s="49"/>
    </row>
    <row r="17" spans="1:25" ht="25.5" customHeight="1">
      <c r="A17" s="6" t="s">
        <v>9</v>
      </c>
      <c r="B17" s="47">
        <v>1</v>
      </c>
      <c r="C17" s="48"/>
      <c r="D17" s="49"/>
      <c r="E17" s="47">
        <v>1</v>
      </c>
      <c r="F17" s="48"/>
      <c r="G17" s="49"/>
      <c r="H17" s="47"/>
      <c r="I17" s="48"/>
      <c r="J17" s="49"/>
      <c r="K17" s="47"/>
      <c r="L17" s="48"/>
      <c r="M17" s="49"/>
      <c r="N17" s="47"/>
      <c r="O17" s="48"/>
      <c r="P17" s="49"/>
      <c r="Q17" s="47"/>
      <c r="R17" s="48"/>
      <c r="S17" s="49"/>
      <c r="T17" s="47">
        <v>1</v>
      </c>
      <c r="U17" s="48"/>
      <c r="V17" s="49"/>
      <c r="W17" s="47">
        <f>SUM(B17:V17)</f>
        <v>3</v>
      </c>
      <c r="X17" s="48"/>
      <c r="Y17" s="49"/>
    </row>
    <row r="18" spans="1:25" ht="25.5" customHeight="1">
      <c r="A18" s="6" t="s">
        <v>10</v>
      </c>
      <c r="B18" s="47">
        <f>SUM(B16:D17)</f>
        <v>7</v>
      </c>
      <c r="C18" s="48"/>
      <c r="D18" s="49"/>
      <c r="E18" s="47">
        <f>SUM(E16:G17)</f>
        <v>4</v>
      </c>
      <c r="F18" s="48"/>
      <c r="G18" s="49"/>
      <c r="H18" s="47">
        <f>SUM(H16:J17)</f>
        <v>3</v>
      </c>
      <c r="I18" s="48"/>
      <c r="J18" s="49"/>
      <c r="K18" s="47">
        <f>SUM(K16:M17)</f>
        <v>1</v>
      </c>
      <c r="L18" s="48"/>
      <c r="M18" s="49"/>
      <c r="N18" s="47">
        <f>SUM(N16:P17)</f>
        <v>0</v>
      </c>
      <c r="O18" s="48"/>
      <c r="P18" s="49"/>
      <c r="Q18" s="47">
        <f>SUM(Q16:S17)</f>
        <v>3</v>
      </c>
      <c r="R18" s="48"/>
      <c r="S18" s="49"/>
      <c r="T18" s="47">
        <f>SUM(T16:V17)</f>
        <v>2</v>
      </c>
      <c r="U18" s="48"/>
      <c r="V18" s="49"/>
      <c r="W18" s="47">
        <f>SUM(W16:Y17)</f>
        <v>20</v>
      </c>
      <c r="X18" s="48"/>
      <c r="Y18" s="49"/>
    </row>
    <row r="20" ht="19.5" customHeight="1"/>
    <row r="21" spans="1:2" ht="12.75">
      <c r="A21" s="8" t="s">
        <v>11</v>
      </c>
      <c r="B21" t="s">
        <v>12</v>
      </c>
    </row>
    <row r="23" spans="1:11" ht="12.75">
      <c r="A23" s="9"/>
      <c r="B23" s="27" t="s">
        <v>13</v>
      </c>
      <c r="C23" s="27"/>
      <c r="D23" s="27"/>
      <c r="E23" s="27" t="s">
        <v>14</v>
      </c>
      <c r="F23" s="27"/>
      <c r="G23" s="27"/>
      <c r="H23" s="27" t="s">
        <v>15</v>
      </c>
      <c r="I23" s="27"/>
      <c r="J23" s="27"/>
      <c r="K23" s="27"/>
    </row>
    <row r="24" spans="1:11" ht="12.7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 customHeight="1">
      <c r="A25" s="23" t="s">
        <v>16</v>
      </c>
      <c r="B25" s="27"/>
      <c r="C25" s="27"/>
      <c r="D25" s="27"/>
      <c r="E25" s="27"/>
      <c r="F25" s="27"/>
      <c r="G25" s="27"/>
      <c r="H25" s="50">
        <v>7</v>
      </c>
      <c r="I25" s="51"/>
      <c r="J25" s="51"/>
      <c r="K25" s="52"/>
    </row>
    <row r="26" spans="1:11" s="13" customFormat="1" ht="12.75">
      <c r="A26" s="16" t="s">
        <v>25</v>
      </c>
      <c r="B26" s="27">
        <f>'Coswig Gesamt'!AB17</f>
        <v>892</v>
      </c>
      <c r="C26" s="27"/>
      <c r="D26" s="27"/>
      <c r="E26" s="27">
        <v>1</v>
      </c>
      <c r="F26" s="27"/>
      <c r="G26" s="27"/>
      <c r="H26" s="53"/>
      <c r="I26" s="54"/>
      <c r="J26" s="54"/>
      <c r="K26" s="55"/>
    </row>
    <row r="27" spans="1:11" s="13" customFormat="1" ht="12.75">
      <c r="A27" s="16" t="s">
        <v>24</v>
      </c>
      <c r="B27" s="27">
        <f>'Coswig Gesamt'!AB16</f>
        <v>529</v>
      </c>
      <c r="C27" s="27"/>
      <c r="D27" s="27"/>
      <c r="E27" s="27">
        <v>1</v>
      </c>
      <c r="F27" s="27"/>
      <c r="G27" s="27"/>
      <c r="H27" s="53"/>
      <c r="I27" s="54"/>
      <c r="J27" s="54"/>
      <c r="K27" s="55"/>
    </row>
    <row r="28" spans="1:11" s="13" customFormat="1" ht="12.75">
      <c r="A28" s="16" t="s">
        <v>27</v>
      </c>
      <c r="B28" s="27">
        <f>'Coswig Gesamt'!AB19</f>
        <v>406</v>
      </c>
      <c r="C28" s="27"/>
      <c r="D28" s="27"/>
      <c r="E28" s="27">
        <v>1</v>
      </c>
      <c r="F28" s="27"/>
      <c r="G28" s="27"/>
      <c r="H28" s="53"/>
      <c r="I28" s="54"/>
      <c r="J28" s="54"/>
      <c r="K28" s="55"/>
    </row>
    <row r="29" spans="1:11" s="13" customFormat="1" ht="12.75">
      <c r="A29" s="16" t="s">
        <v>26</v>
      </c>
      <c r="B29" s="27">
        <f>'Coswig Gesamt'!AB18</f>
        <v>312</v>
      </c>
      <c r="C29" s="27"/>
      <c r="D29" s="27"/>
      <c r="E29" s="27">
        <v>1</v>
      </c>
      <c r="F29" s="27"/>
      <c r="G29" s="27"/>
      <c r="H29" s="53"/>
      <c r="I29" s="54"/>
      <c r="J29" s="54"/>
      <c r="K29" s="55"/>
    </row>
    <row r="30" spans="1:11" s="13" customFormat="1" ht="12.75">
      <c r="A30" s="16" t="s">
        <v>29</v>
      </c>
      <c r="B30" s="27">
        <f>'Coswig Gesamt'!AB22</f>
        <v>279</v>
      </c>
      <c r="C30" s="27"/>
      <c r="D30" s="27"/>
      <c r="E30" s="27">
        <v>1</v>
      </c>
      <c r="F30" s="27"/>
      <c r="G30" s="27"/>
      <c r="H30" s="53"/>
      <c r="I30" s="54"/>
      <c r="J30" s="54"/>
      <c r="K30" s="55"/>
    </row>
    <row r="31" spans="1:11" s="13" customFormat="1" ht="12.75">
      <c r="A31" s="16" t="s">
        <v>35</v>
      </c>
      <c r="B31" s="27">
        <f>'Coswig Gesamt'!AB20</f>
        <v>250</v>
      </c>
      <c r="C31" s="27"/>
      <c r="D31" s="27"/>
      <c r="E31" s="27">
        <v>1</v>
      </c>
      <c r="F31" s="27"/>
      <c r="G31" s="27"/>
      <c r="H31" s="53"/>
      <c r="I31" s="54"/>
      <c r="J31" s="54"/>
      <c r="K31" s="55"/>
    </row>
    <row r="32" spans="1:11" s="13" customFormat="1" ht="12.75">
      <c r="A32" s="16" t="s">
        <v>28</v>
      </c>
      <c r="B32" s="27">
        <f>'Coswig Gesamt'!AB21</f>
        <v>163</v>
      </c>
      <c r="C32" s="27"/>
      <c r="D32" s="27"/>
      <c r="E32" s="27">
        <v>1</v>
      </c>
      <c r="F32" s="27"/>
      <c r="G32" s="27"/>
      <c r="H32" s="53"/>
      <c r="I32" s="54"/>
      <c r="J32" s="54"/>
      <c r="K32" s="55"/>
    </row>
    <row r="33" spans="1:11" s="13" customFormat="1" ht="12.75">
      <c r="A33" s="16" t="s">
        <v>31</v>
      </c>
      <c r="B33" s="27">
        <f>'Coswig Gesamt'!AB24</f>
        <v>150</v>
      </c>
      <c r="C33" s="27"/>
      <c r="D33" s="27"/>
      <c r="E33" s="27"/>
      <c r="F33" s="27"/>
      <c r="G33" s="27"/>
      <c r="H33" s="53"/>
      <c r="I33" s="54"/>
      <c r="J33" s="54"/>
      <c r="K33" s="55"/>
    </row>
    <row r="34" spans="1:11" s="13" customFormat="1" ht="12.75">
      <c r="A34" s="16" t="s">
        <v>34</v>
      </c>
      <c r="B34" s="27">
        <f>'Coswig Gesamt'!AB27</f>
        <v>80</v>
      </c>
      <c r="C34" s="27"/>
      <c r="D34" s="27"/>
      <c r="E34" s="27"/>
      <c r="F34" s="27"/>
      <c r="G34" s="27"/>
      <c r="H34" s="53"/>
      <c r="I34" s="54"/>
      <c r="J34" s="54"/>
      <c r="K34" s="55"/>
    </row>
    <row r="35" spans="1:11" s="13" customFormat="1" ht="12.75">
      <c r="A35" s="16" t="s">
        <v>33</v>
      </c>
      <c r="B35" s="27">
        <f>'Coswig Gesamt'!AB26</f>
        <v>56</v>
      </c>
      <c r="C35" s="27"/>
      <c r="D35" s="27"/>
      <c r="E35" s="27"/>
      <c r="F35" s="27"/>
      <c r="G35" s="27"/>
      <c r="H35" s="53"/>
      <c r="I35" s="54"/>
      <c r="J35" s="54"/>
      <c r="K35" s="55"/>
    </row>
    <row r="36" spans="1:11" s="13" customFormat="1" ht="12.75">
      <c r="A36" s="16" t="s">
        <v>32</v>
      </c>
      <c r="B36" s="27">
        <f>'Coswig Gesamt'!AB25</f>
        <v>53</v>
      </c>
      <c r="C36" s="27"/>
      <c r="D36" s="27"/>
      <c r="E36" s="27"/>
      <c r="F36" s="27"/>
      <c r="G36" s="27"/>
      <c r="H36" s="53"/>
      <c r="I36" s="54"/>
      <c r="J36" s="54"/>
      <c r="K36" s="55"/>
    </row>
    <row r="37" spans="1:11" s="13" customFormat="1" ht="12.75">
      <c r="A37" s="16" t="s">
        <v>30</v>
      </c>
      <c r="B37" s="27">
        <f>'Coswig Gesamt'!AB23</f>
        <v>41</v>
      </c>
      <c r="C37" s="27"/>
      <c r="D37" s="27"/>
      <c r="E37" s="27"/>
      <c r="F37" s="27"/>
      <c r="G37" s="27"/>
      <c r="H37" s="56"/>
      <c r="I37" s="57"/>
      <c r="J37" s="57"/>
      <c r="K37" s="58"/>
    </row>
    <row r="38" spans="8:11" ht="12.75">
      <c r="H38" s="17"/>
      <c r="I38" s="17"/>
      <c r="J38" s="17"/>
      <c r="K38" s="17"/>
    </row>
    <row r="39" spans="1:11" ht="12.75">
      <c r="A39" s="23" t="s">
        <v>17</v>
      </c>
      <c r="B39" s="27"/>
      <c r="C39" s="27"/>
      <c r="D39" s="27"/>
      <c r="E39" s="27"/>
      <c r="F39" s="27"/>
      <c r="G39" s="27"/>
      <c r="H39" s="50">
        <v>4</v>
      </c>
      <c r="I39" s="51"/>
      <c r="J39" s="51"/>
      <c r="K39" s="52"/>
    </row>
    <row r="40" spans="1:11" ht="12.75">
      <c r="A40" s="22" t="s">
        <v>36</v>
      </c>
      <c r="B40" s="27">
        <f>'Coswig Gesamt'!AB30</f>
        <v>818</v>
      </c>
      <c r="C40" s="27"/>
      <c r="D40" s="27"/>
      <c r="E40" s="27">
        <v>1</v>
      </c>
      <c r="F40" s="27"/>
      <c r="G40" s="27"/>
      <c r="H40" s="53"/>
      <c r="I40" s="54"/>
      <c r="J40" s="54"/>
      <c r="K40" s="55"/>
    </row>
    <row r="41" spans="1:11" ht="12.75">
      <c r="A41" s="22" t="s">
        <v>40</v>
      </c>
      <c r="B41" s="27">
        <f>'Coswig Gesamt'!AB34</f>
        <v>296</v>
      </c>
      <c r="C41" s="27"/>
      <c r="D41" s="27"/>
      <c r="E41" s="27">
        <v>1</v>
      </c>
      <c r="F41" s="27"/>
      <c r="G41" s="27"/>
      <c r="H41" s="53"/>
      <c r="I41" s="54"/>
      <c r="J41" s="54"/>
      <c r="K41" s="55"/>
    </row>
    <row r="42" spans="1:11" ht="12.75">
      <c r="A42" s="22" t="s">
        <v>38</v>
      </c>
      <c r="B42" s="27">
        <f>'Coswig Gesamt'!AB32</f>
        <v>294</v>
      </c>
      <c r="C42" s="27"/>
      <c r="D42" s="27"/>
      <c r="E42" s="27">
        <v>1</v>
      </c>
      <c r="F42" s="27"/>
      <c r="G42" s="27"/>
      <c r="H42" s="53"/>
      <c r="I42" s="54"/>
      <c r="J42" s="54"/>
      <c r="K42" s="55"/>
    </row>
    <row r="43" spans="1:11" ht="12.75">
      <c r="A43" s="22" t="s">
        <v>37</v>
      </c>
      <c r="B43" s="27">
        <f>'Coswig Gesamt'!AB31</f>
        <v>149</v>
      </c>
      <c r="C43" s="27"/>
      <c r="D43" s="27"/>
      <c r="E43" s="27">
        <v>1</v>
      </c>
      <c r="F43" s="27"/>
      <c r="G43" s="27"/>
      <c r="H43" s="53"/>
      <c r="I43" s="54"/>
      <c r="J43" s="54"/>
      <c r="K43" s="55"/>
    </row>
    <row r="44" spans="1:11" ht="12.75">
      <c r="A44" s="22" t="s">
        <v>39</v>
      </c>
      <c r="B44" s="27">
        <f>'Coswig Gesamt'!AB33</f>
        <v>103</v>
      </c>
      <c r="C44" s="27"/>
      <c r="D44" s="27"/>
      <c r="E44" s="27"/>
      <c r="F44" s="27"/>
      <c r="G44" s="27"/>
      <c r="H44" s="56"/>
      <c r="I44" s="57"/>
      <c r="J44" s="57"/>
      <c r="K44" s="58"/>
    </row>
    <row r="45" spans="1:11" ht="109.5" customHeight="1">
      <c r="A45" s="20"/>
      <c r="B45" s="7"/>
      <c r="C45" s="7"/>
      <c r="D45" s="7"/>
      <c r="E45" s="7"/>
      <c r="F45" s="7"/>
      <c r="G45" s="7"/>
      <c r="H45" s="19"/>
      <c r="I45" s="19"/>
      <c r="J45" s="19"/>
      <c r="K45" s="19"/>
    </row>
    <row r="46" spans="8:11" ht="12.75">
      <c r="H46" s="17"/>
      <c r="I46" s="17"/>
      <c r="J46" s="17"/>
      <c r="K46" s="17"/>
    </row>
    <row r="47" spans="1:11" ht="12.75">
      <c r="A47" s="23" t="s">
        <v>18</v>
      </c>
      <c r="B47" s="27"/>
      <c r="C47" s="27"/>
      <c r="D47" s="27"/>
      <c r="E47" s="27"/>
      <c r="F47" s="27"/>
      <c r="G47" s="27"/>
      <c r="H47" s="59">
        <v>3</v>
      </c>
      <c r="I47" s="59"/>
      <c r="J47" s="59"/>
      <c r="K47" s="59"/>
    </row>
    <row r="48" spans="1:11" ht="12.75">
      <c r="A48" s="16" t="s">
        <v>41</v>
      </c>
      <c r="B48" s="27">
        <f>'Coswig Gesamt'!AB37</f>
        <v>599</v>
      </c>
      <c r="C48" s="27"/>
      <c r="D48" s="27"/>
      <c r="E48" s="27">
        <v>1</v>
      </c>
      <c r="F48" s="27"/>
      <c r="G48" s="27"/>
      <c r="H48" s="59"/>
      <c r="I48" s="59"/>
      <c r="J48" s="59"/>
      <c r="K48" s="59"/>
    </row>
    <row r="49" spans="1:11" ht="12.75">
      <c r="A49" s="16" t="s">
        <v>48</v>
      </c>
      <c r="B49" s="27">
        <f>'Coswig Gesamt'!AB46</f>
        <v>167</v>
      </c>
      <c r="C49" s="27"/>
      <c r="D49" s="27"/>
      <c r="E49" s="27">
        <v>1</v>
      </c>
      <c r="F49" s="27"/>
      <c r="G49" s="27"/>
      <c r="H49" s="59"/>
      <c r="I49" s="59"/>
      <c r="J49" s="59"/>
      <c r="K49" s="59"/>
    </row>
    <row r="50" spans="1:11" ht="12.75">
      <c r="A50" s="16" t="s">
        <v>43</v>
      </c>
      <c r="B50" s="27">
        <f>'Coswig Gesamt'!AB39</f>
        <v>138</v>
      </c>
      <c r="C50" s="27"/>
      <c r="D50" s="27"/>
      <c r="E50" s="27">
        <v>1</v>
      </c>
      <c r="F50" s="27"/>
      <c r="G50" s="27"/>
      <c r="H50" s="59"/>
      <c r="I50" s="59"/>
      <c r="J50" s="59"/>
      <c r="K50" s="59"/>
    </row>
    <row r="51" spans="1:11" ht="12.75">
      <c r="A51" s="16" t="s">
        <v>44</v>
      </c>
      <c r="B51" s="27">
        <f>'Coswig Gesamt'!AB40</f>
        <v>98</v>
      </c>
      <c r="C51" s="27"/>
      <c r="D51" s="27"/>
      <c r="E51" s="27"/>
      <c r="F51" s="27"/>
      <c r="G51" s="27"/>
      <c r="H51" s="59"/>
      <c r="I51" s="59"/>
      <c r="J51" s="59"/>
      <c r="K51" s="59"/>
    </row>
    <row r="52" spans="1:11" ht="12.75">
      <c r="A52" s="16" t="s">
        <v>42</v>
      </c>
      <c r="B52" s="27">
        <f>'Coswig Gesamt'!AB38</f>
        <v>84</v>
      </c>
      <c r="C52" s="27"/>
      <c r="D52" s="27"/>
      <c r="E52" s="27"/>
      <c r="F52" s="27"/>
      <c r="G52" s="27"/>
      <c r="H52" s="59"/>
      <c r="I52" s="59"/>
      <c r="J52" s="59"/>
      <c r="K52" s="59"/>
    </row>
    <row r="53" spans="1:11" ht="12.75">
      <c r="A53" s="16" t="s">
        <v>49</v>
      </c>
      <c r="B53" s="27">
        <f>'Coswig Gesamt'!AB47</f>
        <v>84</v>
      </c>
      <c r="C53" s="27"/>
      <c r="D53" s="27"/>
      <c r="E53" s="27"/>
      <c r="F53" s="27"/>
      <c r="G53" s="27"/>
      <c r="H53" s="59"/>
      <c r="I53" s="59"/>
      <c r="J53" s="59"/>
      <c r="K53" s="59"/>
    </row>
    <row r="54" spans="1:11" ht="12.75">
      <c r="A54" s="16" t="s">
        <v>52</v>
      </c>
      <c r="B54" s="27">
        <f>'Coswig Gesamt'!AB44</f>
        <v>65</v>
      </c>
      <c r="C54" s="27"/>
      <c r="D54" s="27"/>
      <c r="E54" s="27"/>
      <c r="F54" s="27"/>
      <c r="G54" s="27"/>
      <c r="H54" s="59"/>
      <c r="I54" s="59"/>
      <c r="J54" s="59"/>
      <c r="K54" s="59"/>
    </row>
    <row r="55" spans="1:11" ht="12.75">
      <c r="A55" s="16" t="s">
        <v>45</v>
      </c>
      <c r="B55" s="27">
        <f>'Coswig Gesamt'!AB41</f>
        <v>60</v>
      </c>
      <c r="C55" s="27"/>
      <c r="D55" s="27"/>
      <c r="E55" s="27"/>
      <c r="F55" s="27"/>
      <c r="G55" s="27"/>
      <c r="H55" s="59"/>
      <c r="I55" s="59"/>
      <c r="J55" s="59"/>
      <c r="K55" s="59"/>
    </row>
    <row r="56" spans="1:11" ht="12.75">
      <c r="A56" s="16" t="s">
        <v>51</v>
      </c>
      <c r="B56" s="27">
        <f>'Coswig Gesamt'!AB42</f>
        <v>49</v>
      </c>
      <c r="C56" s="27"/>
      <c r="D56" s="27"/>
      <c r="E56" s="27"/>
      <c r="F56" s="27"/>
      <c r="G56" s="27"/>
      <c r="H56" s="59"/>
      <c r="I56" s="59"/>
      <c r="J56" s="59"/>
      <c r="K56" s="59"/>
    </row>
    <row r="57" spans="1:11" ht="12.75">
      <c r="A57" s="16" t="s">
        <v>50</v>
      </c>
      <c r="B57" s="27">
        <f>'Coswig Gesamt'!AB48</f>
        <v>47</v>
      </c>
      <c r="C57" s="27"/>
      <c r="D57" s="27"/>
      <c r="E57" s="27"/>
      <c r="F57" s="27"/>
      <c r="G57" s="27"/>
      <c r="H57" s="59"/>
      <c r="I57" s="59"/>
      <c r="J57" s="59"/>
      <c r="K57" s="59"/>
    </row>
    <row r="58" spans="1:11" ht="12.75">
      <c r="A58" s="16" t="s">
        <v>47</v>
      </c>
      <c r="B58" s="27">
        <f>'Coswig Gesamt'!AB45</f>
        <v>38</v>
      </c>
      <c r="C58" s="27"/>
      <c r="D58" s="27"/>
      <c r="E58" s="27"/>
      <c r="F58" s="27"/>
      <c r="G58" s="27"/>
      <c r="H58" s="59"/>
      <c r="I58" s="59"/>
      <c r="J58" s="59"/>
      <c r="K58" s="59"/>
    </row>
    <row r="59" spans="1:11" ht="12.75">
      <c r="A59" s="16" t="s">
        <v>46</v>
      </c>
      <c r="B59" s="27">
        <f>'Coswig Gesamt'!AB43</f>
        <v>23</v>
      </c>
      <c r="C59" s="27"/>
      <c r="D59" s="27"/>
      <c r="E59" s="27"/>
      <c r="F59" s="27"/>
      <c r="G59" s="27"/>
      <c r="H59" s="59"/>
      <c r="I59" s="59"/>
      <c r="J59" s="59"/>
      <c r="K59" s="59"/>
    </row>
    <row r="60" spans="8:11" ht="12.75">
      <c r="H60" s="17"/>
      <c r="I60" s="17"/>
      <c r="J60" s="17"/>
      <c r="K60" s="17"/>
    </row>
    <row r="61" spans="1:11" ht="12.75">
      <c r="A61" s="23" t="s">
        <v>21</v>
      </c>
      <c r="B61" s="27"/>
      <c r="C61" s="27"/>
      <c r="D61" s="27"/>
      <c r="E61" s="27"/>
      <c r="F61" s="27"/>
      <c r="G61" s="27"/>
      <c r="H61" s="59">
        <v>1</v>
      </c>
      <c r="I61" s="59"/>
      <c r="J61" s="59"/>
      <c r="K61" s="59"/>
    </row>
    <row r="62" spans="1:11" ht="12.75">
      <c r="A62" s="16" t="s">
        <v>54</v>
      </c>
      <c r="B62" s="27">
        <f>'Coswig Gesamt'!AB52</f>
        <v>207</v>
      </c>
      <c r="C62" s="27"/>
      <c r="D62" s="27"/>
      <c r="E62" s="27">
        <v>1</v>
      </c>
      <c r="F62" s="27"/>
      <c r="G62" s="27"/>
      <c r="H62" s="59"/>
      <c r="I62" s="59"/>
      <c r="J62" s="59"/>
      <c r="K62" s="59"/>
    </row>
    <row r="63" spans="1:11" ht="12.75">
      <c r="A63" s="16" t="s">
        <v>53</v>
      </c>
      <c r="B63" s="27">
        <f>'Coswig Gesamt'!AB51</f>
        <v>164</v>
      </c>
      <c r="C63" s="27"/>
      <c r="D63" s="27"/>
      <c r="E63" s="27"/>
      <c r="F63" s="27"/>
      <c r="G63" s="27"/>
      <c r="H63" s="59"/>
      <c r="I63" s="59"/>
      <c r="J63" s="59"/>
      <c r="K63" s="59"/>
    </row>
    <row r="64" spans="1:11" ht="12.75">
      <c r="A64" s="16" t="s">
        <v>57</v>
      </c>
      <c r="B64" s="27">
        <f>'Coswig Gesamt'!AB55</f>
        <v>69</v>
      </c>
      <c r="C64" s="27"/>
      <c r="D64" s="27"/>
      <c r="E64" s="27"/>
      <c r="F64" s="27"/>
      <c r="G64" s="27"/>
      <c r="H64" s="59"/>
      <c r="I64" s="59"/>
      <c r="J64" s="59"/>
      <c r="K64" s="59"/>
    </row>
    <row r="65" spans="1:11" ht="12.75">
      <c r="A65" s="16" t="s">
        <v>56</v>
      </c>
      <c r="B65" s="27">
        <f>'Coswig Gesamt'!AB54</f>
        <v>56</v>
      </c>
      <c r="C65" s="27"/>
      <c r="D65" s="27"/>
      <c r="E65" s="27"/>
      <c r="F65" s="27"/>
      <c r="G65" s="27"/>
      <c r="H65" s="59"/>
      <c r="I65" s="59"/>
      <c r="J65" s="59"/>
      <c r="K65" s="59"/>
    </row>
    <row r="66" spans="1:11" ht="12.75">
      <c r="A66" s="16" t="s">
        <v>55</v>
      </c>
      <c r="B66" s="27">
        <f>'Coswig Gesamt'!AB53</f>
        <v>40</v>
      </c>
      <c r="C66" s="27"/>
      <c r="D66" s="27"/>
      <c r="E66" s="27"/>
      <c r="F66" s="27"/>
      <c r="G66" s="27"/>
      <c r="H66" s="59"/>
      <c r="I66" s="59"/>
      <c r="J66" s="59"/>
      <c r="K66" s="59"/>
    </row>
    <row r="67" spans="1:11" ht="12.75">
      <c r="A67" s="16" t="s">
        <v>58</v>
      </c>
      <c r="B67" s="27">
        <f>'Coswig Gesamt'!AB56</f>
        <v>40</v>
      </c>
      <c r="C67" s="27"/>
      <c r="D67" s="27"/>
      <c r="E67" s="27"/>
      <c r="F67" s="27"/>
      <c r="G67" s="27"/>
      <c r="H67" s="59"/>
      <c r="I67" s="59"/>
      <c r="J67" s="59"/>
      <c r="K67" s="59"/>
    </row>
    <row r="68" spans="8:11" ht="12.75">
      <c r="H68" s="17"/>
      <c r="I68" s="17"/>
      <c r="J68" s="17"/>
      <c r="K68" s="17"/>
    </row>
    <row r="69" spans="1:11" ht="12.75">
      <c r="A69" s="23" t="s">
        <v>19</v>
      </c>
      <c r="B69" s="27"/>
      <c r="C69" s="27"/>
      <c r="D69" s="27"/>
      <c r="E69" s="27"/>
      <c r="F69" s="27"/>
      <c r="G69" s="27"/>
      <c r="H69" s="59">
        <v>0</v>
      </c>
      <c r="I69" s="59"/>
      <c r="J69" s="59"/>
      <c r="K69" s="59"/>
    </row>
    <row r="70" spans="1:11" ht="12.75">
      <c r="A70" s="16" t="s">
        <v>60</v>
      </c>
      <c r="B70" s="27">
        <f>'Coswig Gesamt'!AB60</f>
        <v>102</v>
      </c>
      <c r="C70" s="27"/>
      <c r="D70" s="27"/>
      <c r="E70" s="27"/>
      <c r="F70" s="27"/>
      <c r="G70" s="27"/>
      <c r="H70" s="59"/>
      <c r="I70" s="59"/>
      <c r="J70" s="59"/>
      <c r="K70" s="59"/>
    </row>
    <row r="71" spans="1:11" ht="12.75">
      <c r="A71" s="16" t="s">
        <v>59</v>
      </c>
      <c r="B71" s="27">
        <f>'Coswig Gesamt'!AB59</f>
        <v>64</v>
      </c>
      <c r="C71" s="27"/>
      <c r="D71" s="27"/>
      <c r="E71" s="27"/>
      <c r="F71" s="27"/>
      <c r="G71" s="27"/>
      <c r="H71" s="59"/>
      <c r="I71" s="59"/>
      <c r="J71" s="59"/>
      <c r="K71" s="59"/>
    </row>
    <row r="72" spans="8:11" ht="12.75">
      <c r="H72" s="17"/>
      <c r="I72" s="17"/>
      <c r="J72" s="17"/>
      <c r="K72" s="17"/>
    </row>
    <row r="73" spans="1:11" ht="12.75">
      <c r="A73" s="23" t="s">
        <v>22</v>
      </c>
      <c r="B73" s="27"/>
      <c r="C73" s="27"/>
      <c r="D73" s="27"/>
      <c r="E73" s="27"/>
      <c r="F73" s="27"/>
      <c r="G73" s="27"/>
      <c r="H73" s="50">
        <v>3</v>
      </c>
      <c r="I73" s="51"/>
      <c r="J73" s="51"/>
      <c r="K73" s="52"/>
    </row>
    <row r="74" spans="1:11" ht="12.75">
      <c r="A74" s="16" t="s">
        <v>62</v>
      </c>
      <c r="B74" s="27">
        <f>'Coswig Gesamt'!AB64</f>
        <v>391</v>
      </c>
      <c r="C74" s="27"/>
      <c r="D74" s="27"/>
      <c r="E74" s="27">
        <v>1</v>
      </c>
      <c r="F74" s="27"/>
      <c r="G74" s="27"/>
      <c r="H74" s="53"/>
      <c r="I74" s="54"/>
      <c r="J74" s="54"/>
      <c r="K74" s="55"/>
    </row>
    <row r="75" spans="1:11" ht="12.75">
      <c r="A75" s="16" t="s">
        <v>65</v>
      </c>
      <c r="B75" s="27">
        <f>'Coswig Gesamt'!AB67</f>
        <v>354</v>
      </c>
      <c r="C75" s="27"/>
      <c r="D75" s="27"/>
      <c r="E75" s="27">
        <v>1</v>
      </c>
      <c r="F75" s="27"/>
      <c r="G75" s="27"/>
      <c r="H75" s="53"/>
      <c r="I75" s="54"/>
      <c r="J75" s="54"/>
      <c r="K75" s="55"/>
    </row>
    <row r="76" spans="1:11" ht="12.75">
      <c r="A76" s="16" t="s">
        <v>61</v>
      </c>
      <c r="B76" s="27">
        <f>'Coswig Gesamt'!AB63</f>
        <v>226</v>
      </c>
      <c r="C76" s="27"/>
      <c r="D76" s="27"/>
      <c r="E76" s="27">
        <v>1</v>
      </c>
      <c r="F76" s="27"/>
      <c r="G76" s="27"/>
      <c r="H76" s="53"/>
      <c r="I76" s="54"/>
      <c r="J76" s="54"/>
      <c r="K76" s="55"/>
    </row>
    <row r="77" spans="1:11" ht="12.75">
      <c r="A77" s="16" t="s">
        <v>68</v>
      </c>
      <c r="B77" s="27">
        <f>'Coswig Gesamt'!AB70</f>
        <v>136</v>
      </c>
      <c r="C77" s="27"/>
      <c r="D77" s="27"/>
      <c r="E77" s="27"/>
      <c r="F77" s="27"/>
      <c r="G77" s="27"/>
      <c r="H77" s="53"/>
      <c r="I77" s="54"/>
      <c r="J77" s="54"/>
      <c r="K77" s="55"/>
    </row>
    <row r="78" spans="1:11" ht="12.75">
      <c r="A78" s="16" t="s">
        <v>63</v>
      </c>
      <c r="B78" s="27">
        <f>'Coswig Gesamt'!AB65</f>
        <v>104</v>
      </c>
      <c r="C78" s="27"/>
      <c r="D78" s="27"/>
      <c r="E78" s="27"/>
      <c r="F78" s="27"/>
      <c r="G78" s="27"/>
      <c r="H78" s="53"/>
      <c r="I78" s="54"/>
      <c r="J78" s="54"/>
      <c r="K78" s="55"/>
    </row>
    <row r="79" spans="1:11" ht="12.75">
      <c r="A79" s="16" t="s">
        <v>64</v>
      </c>
      <c r="B79" s="27">
        <f>'Coswig Gesamt'!AB66</f>
        <v>82</v>
      </c>
      <c r="C79" s="27"/>
      <c r="D79" s="27"/>
      <c r="E79" s="27"/>
      <c r="F79" s="27"/>
      <c r="G79" s="27"/>
      <c r="H79" s="53"/>
      <c r="I79" s="54"/>
      <c r="J79" s="54"/>
      <c r="K79" s="55"/>
    </row>
    <row r="80" spans="1:11" ht="12.75">
      <c r="A80" s="16" t="s">
        <v>69</v>
      </c>
      <c r="B80" s="27">
        <f>'Coswig Gesamt'!AB71</f>
        <v>51</v>
      </c>
      <c r="C80" s="27"/>
      <c r="D80" s="27"/>
      <c r="E80" s="27"/>
      <c r="F80" s="27"/>
      <c r="G80" s="27"/>
      <c r="H80" s="53"/>
      <c r="I80" s="54"/>
      <c r="J80" s="54"/>
      <c r="K80" s="55"/>
    </row>
    <row r="81" spans="1:11" ht="12.75">
      <c r="A81" s="16" t="s">
        <v>66</v>
      </c>
      <c r="B81" s="27">
        <f>'Coswig Gesamt'!AB68</f>
        <v>28</v>
      </c>
      <c r="C81" s="27"/>
      <c r="D81" s="27"/>
      <c r="E81" s="27"/>
      <c r="F81" s="27"/>
      <c r="G81" s="27"/>
      <c r="H81" s="53"/>
      <c r="I81" s="54"/>
      <c r="J81" s="54"/>
      <c r="K81" s="55"/>
    </row>
    <row r="82" spans="1:11" ht="12.75">
      <c r="A82" s="16" t="s">
        <v>67</v>
      </c>
      <c r="B82" s="27">
        <f>'Coswig Gesamt'!AB69</f>
        <v>25</v>
      </c>
      <c r="C82" s="27"/>
      <c r="D82" s="27"/>
      <c r="E82" s="27"/>
      <c r="F82" s="27"/>
      <c r="G82" s="27"/>
      <c r="H82" s="56"/>
      <c r="I82" s="57"/>
      <c r="J82" s="57"/>
      <c r="K82" s="58"/>
    </row>
    <row r="83" spans="8:11" ht="12.75">
      <c r="H83" s="17"/>
      <c r="I83" s="17"/>
      <c r="J83" s="17"/>
      <c r="K83" s="17"/>
    </row>
    <row r="84" spans="1:11" ht="12.75">
      <c r="A84" s="23" t="s">
        <v>23</v>
      </c>
      <c r="B84" s="27"/>
      <c r="C84" s="27"/>
      <c r="D84" s="27"/>
      <c r="E84" s="27"/>
      <c r="F84" s="27"/>
      <c r="G84" s="27"/>
      <c r="H84" s="50">
        <v>2</v>
      </c>
      <c r="I84" s="51"/>
      <c r="J84" s="51"/>
      <c r="K84" s="52"/>
    </row>
    <row r="85" spans="1:11" ht="12.75">
      <c r="A85" s="16" t="s">
        <v>71</v>
      </c>
      <c r="B85" s="27">
        <f>'Coswig Gesamt'!AB75</f>
        <v>211</v>
      </c>
      <c r="C85" s="27"/>
      <c r="D85" s="27"/>
      <c r="E85" s="27">
        <v>1</v>
      </c>
      <c r="F85" s="27"/>
      <c r="G85" s="27"/>
      <c r="H85" s="53"/>
      <c r="I85" s="54"/>
      <c r="J85" s="54"/>
      <c r="K85" s="55"/>
    </row>
    <row r="86" spans="1:11" ht="12.75">
      <c r="A86" s="16" t="s">
        <v>70</v>
      </c>
      <c r="B86" s="27">
        <f>'Coswig Gesamt'!AB74</f>
        <v>148</v>
      </c>
      <c r="C86" s="27"/>
      <c r="D86" s="27"/>
      <c r="E86" s="27">
        <v>1</v>
      </c>
      <c r="F86" s="27"/>
      <c r="G86" s="27"/>
      <c r="H86" s="53"/>
      <c r="I86" s="54"/>
      <c r="J86" s="54"/>
      <c r="K86" s="55"/>
    </row>
    <row r="87" spans="1:11" ht="12.75">
      <c r="A87" s="16" t="s">
        <v>76</v>
      </c>
      <c r="B87" s="27">
        <f>'Coswig Gesamt'!AB82</f>
        <v>96</v>
      </c>
      <c r="C87" s="27"/>
      <c r="D87" s="27"/>
      <c r="E87" s="27"/>
      <c r="F87" s="27"/>
      <c r="G87" s="27"/>
      <c r="H87" s="53"/>
      <c r="I87" s="54"/>
      <c r="J87" s="54"/>
      <c r="K87" s="55"/>
    </row>
    <row r="88" spans="1:11" ht="12.75">
      <c r="A88" s="16" t="s">
        <v>74</v>
      </c>
      <c r="B88" s="27">
        <f>'Coswig Gesamt'!AB78</f>
        <v>87</v>
      </c>
      <c r="C88" s="27"/>
      <c r="D88" s="27"/>
      <c r="E88" s="27"/>
      <c r="F88" s="27"/>
      <c r="G88" s="27"/>
      <c r="H88" s="53"/>
      <c r="I88" s="54"/>
      <c r="J88" s="54"/>
      <c r="K88" s="55"/>
    </row>
    <row r="89" spans="1:11" ht="12.75">
      <c r="A89" s="16" t="s">
        <v>72</v>
      </c>
      <c r="B89" s="27">
        <f>'Coswig Gesamt'!AB76</f>
        <v>70</v>
      </c>
      <c r="C89" s="27"/>
      <c r="D89" s="27"/>
      <c r="E89" s="27"/>
      <c r="F89" s="27"/>
      <c r="G89" s="27"/>
      <c r="H89" s="53"/>
      <c r="I89" s="54"/>
      <c r="J89" s="54"/>
      <c r="K89" s="55"/>
    </row>
    <row r="90" spans="1:11" ht="12.75">
      <c r="A90" s="16" t="s">
        <v>77</v>
      </c>
      <c r="B90" s="27">
        <f>'Coswig Gesamt'!AB79</f>
        <v>64</v>
      </c>
      <c r="C90" s="27"/>
      <c r="D90" s="27"/>
      <c r="E90" s="27"/>
      <c r="F90" s="27"/>
      <c r="G90" s="27"/>
      <c r="H90" s="53"/>
      <c r="I90" s="54"/>
      <c r="J90" s="54"/>
      <c r="K90" s="55"/>
    </row>
    <row r="91" spans="1:11" ht="12.75">
      <c r="A91" s="16" t="s">
        <v>73</v>
      </c>
      <c r="B91" s="27">
        <f>'Coswig Gesamt'!AB77</f>
        <v>60</v>
      </c>
      <c r="C91" s="27"/>
      <c r="D91" s="27"/>
      <c r="E91" s="27"/>
      <c r="F91" s="27"/>
      <c r="G91" s="27"/>
      <c r="H91" s="53"/>
      <c r="I91" s="54"/>
      <c r="J91" s="54"/>
      <c r="K91" s="55"/>
    </row>
    <row r="92" spans="1:11" ht="12.75">
      <c r="A92" s="16" t="s">
        <v>75</v>
      </c>
      <c r="B92" s="27">
        <f>'Coswig Gesamt'!AB80</f>
        <v>53</v>
      </c>
      <c r="C92" s="27"/>
      <c r="D92" s="27"/>
      <c r="E92" s="27"/>
      <c r="F92" s="27"/>
      <c r="G92" s="27"/>
      <c r="H92" s="53"/>
      <c r="I92" s="54"/>
      <c r="J92" s="54"/>
      <c r="K92" s="55"/>
    </row>
    <row r="93" spans="1:11" ht="12.75">
      <c r="A93" s="16" t="s">
        <v>78</v>
      </c>
      <c r="B93" s="27">
        <f>'Coswig Gesamt'!AB81</f>
        <v>40</v>
      </c>
      <c r="C93" s="27"/>
      <c r="D93" s="27"/>
      <c r="E93" s="27"/>
      <c r="F93" s="27"/>
      <c r="G93" s="27"/>
      <c r="H93" s="56"/>
      <c r="I93" s="57"/>
      <c r="J93" s="57"/>
      <c r="K93" s="58"/>
    </row>
    <row r="96" spans="2:11" ht="39" customHeight="1">
      <c r="B96" s="60" t="s">
        <v>79</v>
      </c>
      <c r="C96" s="60"/>
      <c r="D96" s="60"/>
      <c r="E96" s="60"/>
      <c r="F96" s="60"/>
      <c r="G96" s="60"/>
      <c r="H96" s="61">
        <f>SUM(H25:K93)</f>
        <v>20</v>
      </c>
      <c r="I96" s="62"/>
      <c r="J96" s="62"/>
      <c r="K96" s="63"/>
    </row>
  </sheetData>
  <mergeCells count="200">
    <mergeCell ref="H96:K96"/>
    <mergeCell ref="B93:D93"/>
    <mergeCell ref="E93:G93"/>
    <mergeCell ref="B87:D87"/>
    <mergeCell ref="E87:G87"/>
    <mergeCell ref="H84:K93"/>
    <mergeCell ref="B86:D86"/>
    <mergeCell ref="E86:G86"/>
    <mergeCell ref="B85:D85"/>
    <mergeCell ref="B92:D92"/>
    <mergeCell ref="E92:G92"/>
    <mergeCell ref="B88:D88"/>
    <mergeCell ref="B96:G96"/>
    <mergeCell ref="B91:D91"/>
    <mergeCell ref="E91:G91"/>
    <mergeCell ref="E88:G88"/>
    <mergeCell ref="B90:D90"/>
    <mergeCell ref="E90:G90"/>
    <mergeCell ref="B84:D84"/>
    <mergeCell ref="E84:G84"/>
    <mergeCell ref="E85:G85"/>
    <mergeCell ref="B89:D89"/>
    <mergeCell ref="E89:G89"/>
    <mergeCell ref="B82:D82"/>
    <mergeCell ref="E82:G82"/>
    <mergeCell ref="B77:D77"/>
    <mergeCell ref="E77:G77"/>
    <mergeCell ref="B80:D80"/>
    <mergeCell ref="E80:G80"/>
    <mergeCell ref="E79:G79"/>
    <mergeCell ref="B75:D75"/>
    <mergeCell ref="E75:G75"/>
    <mergeCell ref="B81:D81"/>
    <mergeCell ref="E81:G81"/>
    <mergeCell ref="B73:D73"/>
    <mergeCell ref="E73:G73"/>
    <mergeCell ref="H73:K82"/>
    <mergeCell ref="B76:D76"/>
    <mergeCell ref="E76:G76"/>
    <mergeCell ref="B74:D74"/>
    <mergeCell ref="E74:G74"/>
    <mergeCell ref="B78:D78"/>
    <mergeCell ref="E78:G78"/>
    <mergeCell ref="B79:D79"/>
    <mergeCell ref="B69:D69"/>
    <mergeCell ref="E69:G69"/>
    <mergeCell ref="H69:K71"/>
    <mergeCell ref="B71:D71"/>
    <mergeCell ref="E71:G71"/>
    <mergeCell ref="B70:D70"/>
    <mergeCell ref="E70:G70"/>
    <mergeCell ref="E65:G65"/>
    <mergeCell ref="B64:D64"/>
    <mergeCell ref="E64:G64"/>
    <mergeCell ref="B67:D67"/>
    <mergeCell ref="E67:G67"/>
    <mergeCell ref="B61:D61"/>
    <mergeCell ref="E61:G61"/>
    <mergeCell ref="H61:K67"/>
    <mergeCell ref="B63:D63"/>
    <mergeCell ref="E63:G63"/>
    <mergeCell ref="B62:D62"/>
    <mergeCell ref="E62:G62"/>
    <mergeCell ref="B66:D66"/>
    <mergeCell ref="E66:G66"/>
    <mergeCell ref="B65:D65"/>
    <mergeCell ref="B49:D49"/>
    <mergeCell ref="E49:G49"/>
    <mergeCell ref="B53:D53"/>
    <mergeCell ref="E53:G53"/>
    <mergeCell ref="B51:D51"/>
    <mergeCell ref="E51:G51"/>
    <mergeCell ref="B56:D56"/>
    <mergeCell ref="E56:G56"/>
    <mergeCell ref="B59:D59"/>
    <mergeCell ref="E59:G59"/>
    <mergeCell ref="B58:D58"/>
    <mergeCell ref="E58:G58"/>
    <mergeCell ref="B57:D57"/>
    <mergeCell ref="E57:G57"/>
    <mergeCell ref="B55:D55"/>
    <mergeCell ref="E55:G55"/>
    <mergeCell ref="B54:D54"/>
    <mergeCell ref="E54:G54"/>
    <mergeCell ref="E41:G41"/>
    <mergeCell ref="B47:D47"/>
    <mergeCell ref="E47:G47"/>
    <mergeCell ref="H47:K59"/>
    <mergeCell ref="B48:D48"/>
    <mergeCell ref="E48:G48"/>
    <mergeCell ref="B52:D52"/>
    <mergeCell ref="E52:G52"/>
    <mergeCell ref="B50:D50"/>
    <mergeCell ref="E50:G50"/>
    <mergeCell ref="H39:K44"/>
    <mergeCell ref="B40:D40"/>
    <mergeCell ref="E40:G40"/>
    <mergeCell ref="B43:D43"/>
    <mergeCell ref="E43:G43"/>
    <mergeCell ref="B42:D42"/>
    <mergeCell ref="E42:G42"/>
    <mergeCell ref="B44:D44"/>
    <mergeCell ref="E44:G44"/>
    <mergeCell ref="B41:D41"/>
    <mergeCell ref="B34:D34"/>
    <mergeCell ref="E34:G34"/>
    <mergeCell ref="B39:D39"/>
    <mergeCell ref="E39:G39"/>
    <mergeCell ref="B30:D30"/>
    <mergeCell ref="E30:G30"/>
    <mergeCell ref="B37:D37"/>
    <mergeCell ref="E37:G37"/>
    <mergeCell ref="B33:D33"/>
    <mergeCell ref="E33:G33"/>
    <mergeCell ref="B36:D36"/>
    <mergeCell ref="E36:G36"/>
    <mergeCell ref="B35:D35"/>
    <mergeCell ref="E35:G35"/>
    <mergeCell ref="B31:D31"/>
    <mergeCell ref="E31:G31"/>
    <mergeCell ref="B32:D32"/>
    <mergeCell ref="E32:G32"/>
    <mergeCell ref="B29:D29"/>
    <mergeCell ref="E29:G29"/>
    <mergeCell ref="B28:D28"/>
    <mergeCell ref="E28:G28"/>
    <mergeCell ref="B23:D23"/>
    <mergeCell ref="E23:G23"/>
    <mergeCell ref="H23:K23"/>
    <mergeCell ref="B25:D25"/>
    <mergeCell ref="E25:G25"/>
    <mergeCell ref="H25:K37"/>
    <mergeCell ref="B27:D27"/>
    <mergeCell ref="E27:G27"/>
    <mergeCell ref="B26:D26"/>
    <mergeCell ref="E26:G26"/>
    <mergeCell ref="N18:P18"/>
    <mergeCell ref="Q18:S18"/>
    <mergeCell ref="T18:V18"/>
    <mergeCell ref="W18:Y18"/>
    <mergeCell ref="B18:D18"/>
    <mergeCell ref="E18:G18"/>
    <mergeCell ref="H18:J18"/>
    <mergeCell ref="K18:M18"/>
    <mergeCell ref="W16:Y16"/>
    <mergeCell ref="B17:D17"/>
    <mergeCell ref="E17:G17"/>
    <mergeCell ref="H17:J17"/>
    <mergeCell ref="K17:M17"/>
    <mergeCell ref="N17:P17"/>
    <mergeCell ref="Q17:S17"/>
    <mergeCell ref="T17:V17"/>
    <mergeCell ref="W17:Y17"/>
    <mergeCell ref="N16:P16"/>
    <mergeCell ref="Q16:S16"/>
    <mergeCell ref="T16:V16"/>
    <mergeCell ref="E15:G15"/>
    <mergeCell ref="K15:M15"/>
    <mergeCell ref="B16:D16"/>
    <mergeCell ref="E16:G16"/>
    <mergeCell ref="H16:J16"/>
    <mergeCell ref="K16:M16"/>
    <mergeCell ref="A13:A15"/>
    <mergeCell ref="Q15:S15"/>
    <mergeCell ref="W13:Y15"/>
    <mergeCell ref="B14:D14"/>
    <mergeCell ref="E14:G14"/>
    <mergeCell ref="H14:J14"/>
    <mergeCell ref="K14:M14"/>
    <mergeCell ref="N14:P14"/>
    <mergeCell ref="Q14:S14"/>
    <mergeCell ref="T15:V15"/>
    <mergeCell ref="T14:V14"/>
    <mergeCell ref="B15:D15"/>
    <mergeCell ref="H15:J15"/>
    <mergeCell ref="N12:P12"/>
    <mergeCell ref="Q12:S12"/>
    <mergeCell ref="T12:V12"/>
    <mergeCell ref="N15:P15"/>
    <mergeCell ref="W12:Y12"/>
    <mergeCell ref="B12:D12"/>
    <mergeCell ref="E12:G12"/>
    <mergeCell ref="H12:J12"/>
    <mergeCell ref="K12:M12"/>
    <mergeCell ref="N7:P7"/>
    <mergeCell ref="Q7:S7"/>
    <mergeCell ref="T7:V7"/>
    <mergeCell ref="W7:Y7"/>
    <mergeCell ref="B7:D7"/>
    <mergeCell ref="E7:G7"/>
    <mergeCell ref="H7:J7"/>
    <mergeCell ref="K7:M7"/>
    <mergeCell ref="N6:P6"/>
    <mergeCell ref="Q6:S6"/>
    <mergeCell ref="T6:V6"/>
    <mergeCell ref="W6:Y6"/>
    <mergeCell ref="B6:D6"/>
    <mergeCell ref="E6:G6"/>
    <mergeCell ref="H6:J6"/>
    <mergeCell ref="K6:M6"/>
  </mergeCells>
  <printOptions/>
  <pageMargins left="0.29" right="0.26" top="0.8" bottom="0.78" header="0.41" footer="0.3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">
      <selection activeCell="A57" sqref="A57"/>
    </sheetView>
  </sheetViews>
  <sheetFormatPr defaultColWidth="11.421875" defaultRowHeight="12.75"/>
  <cols>
    <col min="1" max="1" width="16.7109375" style="0" customWidth="1"/>
    <col min="2" max="2" width="2.7109375" style="0" customWidth="1"/>
    <col min="3" max="3" width="1.7109375" style="0" customWidth="1"/>
    <col min="4" max="4" width="3.7109375" style="0" customWidth="1"/>
    <col min="5" max="5" width="2.7109375" style="0" customWidth="1"/>
    <col min="6" max="6" width="1.7109375" style="0" customWidth="1"/>
    <col min="7" max="7" width="3.7109375" style="0" customWidth="1"/>
    <col min="8" max="8" width="2.7109375" style="0" customWidth="1"/>
    <col min="9" max="9" width="1.7109375" style="0" customWidth="1"/>
    <col min="10" max="10" width="3.7109375" style="0" customWidth="1"/>
    <col min="11" max="11" width="2.7109375" style="0" customWidth="1"/>
    <col min="12" max="12" width="1.7109375" style="0" customWidth="1"/>
    <col min="13" max="13" width="3.7109375" style="0" customWidth="1"/>
    <col min="14" max="14" width="2.7109375" style="0" customWidth="1"/>
    <col min="15" max="15" width="1.7109375" style="0" customWidth="1"/>
    <col min="16" max="16" width="3.7109375" style="0" customWidth="1"/>
    <col min="17" max="17" width="2.7109375" style="0" customWidth="1"/>
    <col min="18" max="18" width="1.7109375" style="0" customWidth="1"/>
    <col min="19" max="19" width="3.7109375" style="0" customWidth="1"/>
  </cols>
  <sheetData>
    <row r="1" ht="12.75">
      <c r="A1" t="s">
        <v>83</v>
      </c>
    </row>
    <row r="2" ht="11.25" customHeight="1"/>
    <row r="3" spans="1:2" ht="12.75">
      <c r="A3" t="s">
        <v>0</v>
      </c>
      <c r="B3" t="s">
        <v>1</v>
      </c>
    </row>
    <row r="5" spans="1:19" ht="12.75">
      <c r="A5" s="5"/>
      <c r="B5" s="27" t="s">
        <v>84</v>
      </c>
      <c r="C5" s="27"/>
      <c r="D5" s="27"/>
      <c r="E5" s="27" t="s">
        <v>85</v>
      </c>
      <c r="F5" s="27"/>
      <c r="G5" s="27"/>
      <c r="H5" s="27" t="s">
        <v>86</v>
      </c>
      <c r="I5" s="27"/>
      <c r="J5" s="27"/>
      <c r="K5" s="27" t="s">
        <v>20</v>
      </c>
      <c r="L5" s="27"/>
      <c r="M5" s="27"/>
      <c r="N5" s="27" t="s">
        <v>87</v>
      </c>
      <c r="O5" s="27"/>
      <c r="P5" s="27"/>
      <c r="Q5" s="27" t="s">
        <v>3</v>
      </c>
      <c r="R5" s="27"/>
      <c r="S5" s="27"/>
    </row>
    <row r="6" spans="1:19" ht="12.75">
      <c r="A6" s="1" t="s">
        <v>2</v>
      </c>
      <c r="B6" s="27">
        <v>57</v>
      </c>
      <c r="C6" s="27"/>
      <c r="D6" s="27"/>
      <c r="E6" s="27">
        <v>57</v>
      </c>
      <c r="F6" s="27"/>
      <c r="G6" s="27"/>
      <c r="H6" s="27">
        <v>81</v>
      </c>
      <c r="I6" s="27"/>
      <c r="J6" s="27"/>
      <c r="K6" s="27">
        <v>41</v>
      </c>
      <c r="L6" s="27"/>
      <c r="M6" s="27"/>
      <c r="N6" s="27">
        <v>73</v>
      </c>
      <c r="O6" s="27"/>
      <c r="P6" s="27"/>
      <c r="Q6" s="27">
        <f>SUM(B6+E6+H6+K6+N6)</f>
        <v>309</v>
      </c>
      <c r="R6" s="27"/>
      <c r="S6" s="27"/>
    </row>
    <row r="9" spans="1:2" ht="12.75">
      <c r="A9" t="s">
        <v>4</v>
      </c>
      <c r="B9" t="s">
        <v>5</v>
      </c>
    </row>
    <row r="11" spans="2:19" ht="12.75">
      <c r="B11" s="27" t="s">
        <v>84</v>
      </c>
      <c r="C11" s="27"/>
      <c r="D11" s="27"/>
      <c r="E11" s="27" t="s">
        <v>85</v>
      </c>
      <c r="F11" s="27"/>
      <c r="G11" s="27"/>
      <c r="H11" s="27" t="s">
        <v>86</v>
      </c>
      <c r="I11" s="27"/>
      <c r="J11" s="27"/>
      <c r="K11" s="27" t="s">
        <v>20</v>
      </c>
      <c r="L11" s="27"/>
      <c r="M11" s="27"/>
      <c r="N11" s="27" t="s">
        <v>87</v>
      </c>
      <c r="O11" s="27"/>
      <c r="P11" s="27"/>
      <c r="Q11" s="27" t="s">
        <v>3</v>
      </c>
      <c r="R11" s="27"/>
      <c r="S11" s="27"/>
    </row>
    <row r="12" spans="1:19" ht="12.75">
      <c r="A12" s="40" t="s">
        <v>6</v>
      </c>
      <c r="B12" s="3">
        <v>5</v>
      </c>
      <c r="C12" s="2" t="s">
        <v>7</v>
      </c>
      <c r="D12" s="4">
        <f>B6</f>
        <v>57</v>
      </c>
      <c r="E12" s="3">
        <v>5</v>
      </c>
      <c r="F12" s="2" t="s">
        <v>7</v>
      </c>
      <c r="G12" s="4">
        <f>E6</f>
        <v>57</v>
      </c>
      <c r="H12" s="3">
        <v>5</v>
      </c>
      <c r="I12" s="2" t="s">
        <v>7</v>
      </c>
      <c r="J12" s="4">
        <f>H6</f>
        <v>81</v>
      </c>
      <c r="K12" s="3">
        <v>5</v>
      </c>
      <c r="L12" s="2" t="s">
        <v>7</v>
      </c>
      <c r="M12" s="4">
        <f>K6</f>
        <v>41</v>
      </c>
      <c r="N12" s="3">
        <v>5</v>
      </c>
      <c r="O12" s="2" t="s">
        <v>7</v>
      </c>
      <c r="P12" s="4">
        <f>N6</f>
        <v>73</v>
      </c>
      <c r="Q12" s="37"/>
      <c r="R12" s="24"/>
      <c r="S12" s="25"/>
    </row>
    <row r="13" spans="1:19" ht="12.75">
      <c r="A13" s="40"/>
      <c r="B13" s="37">
        <f>Q6</f>
        <v>309</v>
      </c>
      <c r="C13" s="24"/>
      <c r="D13" s="25"/>
      <c r="E13" s="37">
        <f>Q6</f>
        <v>309</v>
      </c>
      <c r="F13" s="24"/>
      <c r="G13" s="25"/>
      <c r="H13" s="37">
        <f>Q6</f>
        <v>309</v>
      </c>
      <c r="I13" s="24"/>
      <c r="J13" s="25"/>
      <c r="K13" s="37">
        <f>Q6</f>
        <v>309</v>
      </c>
      <c r="L13" s="24"/>
      <c r="M13" s="25"/>
      <c r="N13" s="37">
        <f>Q6</f>
        <v>309</v>
      </c>
      <c r="O13" s="24"/>
      <c r="P13" s="25"/>
      <c r="Q13" s="41"/>
      <c r="R13" s="42"/>
      <c r="S13" s="43"/>
    </row>
    <row r="14" spans="1:19" ht="12.75">
      <c r="A14" s="40"/>
      <c r="B14" s="26">
        <f>PRODUCT(B12,D12/B13)</f>
        <v>0.9223300970873787</v>
      </c>
      <c r="C14" s="38"/>
      <c r="D14" s="39"/>
      <c r="E14" s="26">
        <f>PRODUCT(E12,G12/E13)</f>
        <v>0.9223300970873787</v>
      </c>
      <c r="F14" s="38"/>
      <c r="G14" s="39"/>
      <c r="H14" s="26">
        <f>PRODUCT(H12,J12/H13)</f>
        <v>1.3106796116504853</v>
      </c>
      <c r="I14" s="38"/>
      <c r="J14" s="39"/>
      <c r="K14" s="26">
        <f>PRODUCT(K12,M12/K13)</f>
        <v>0.6634304207119741</v>
      </c>
      <c r="L14" s="38"/>
      <c r="M14" s="39"/>
      <c r="N14" s="26">
        <f>PRODUCT(N12,P12/N13)</f>
        <v>1.1812297734627832</v>
      </c>
      <c r="O14" s="38"/>
      <c r="P14" s="39"/>
      <c r="Q14" s="44"/>
      <c r="R14" s="45"/>
      <c r="S14" s="46"/>
    </row>
    <row r="15" spans="1:19" ht="25.5" customHeight="1">
      <c r="A15" s="6" t="s">
        <v>8</v>
      </c>
      <c r="B15" s="47"/>
      <c r="C15" s="48"/>
      <c r="D15" s="49"/>
      <c r="E15" s="47"/>
      <c r="F15" s="48"/>
      <c r="G15" s="49"/>
      <c r="H15" s="47">
        <v>1</v>
      </c>
      <c r="I15" s="48"/>
      <c r="J15" s="49"/>
      <c r="K15" s="47"/>
      <c r="L15" s="48"/>
      <c r="M15" s="49"/>
      <c r="N15" s="47">
        <v>1</v>
      </c>
      <c r="O15" s="48"/>
      <c r="P15" s="49"/>
      <c r="Q15" s="47">
        <f>SUM(B15:P15)</f>
        <v>2</v>
      </c>
      <c r="R15" s="48"/>
      <c r="S15" s="49"/>
    </row>
    <row r="16" spans="1:19" ht="25.5" customHeight="1">
      <c r="A16" s="6" t="s">
        <v>9</v>
      </c>
      <c r="B16" s="47">
        <v>1</v>
      </c>
      <c r="C16" s="48"/>
      <c r="D16" s="49"/>
      <c r="E16" s="47">
        <v>1</v>
      </c>
      <c r="F16" s="48"/>
      <c r="G16" s="49"/>
      <c r="H16" s="47"/>
      <c r="I16" s="48"/>
      <c r="J16" s="49"/>
      <c r="K16" s="47">
        <v>1</v>
      </c>
      <c r="L16" s="48"/>
      <c r="M16" s="49"/>
      <c r="N16" s="47"/>
      <c r="O16" s="48"/>
      <c r="P16" s="49"/>
      <c r="Q16" s="47">
        <f>SUM(B16:P16)</f>
        <v>3</v>
      </c>
      <c r="R16" s="48"/>
      <c r="S16" s="49"/>
    </row>
    <row r="17" spans="1:19" ht="25.5" customHeight="1">
      <c r="A17" s="6" t="s">
        <v>10</v>
      </c>
      <c r="B17" s="47">
        <f>SUM(B15:D16)</f>
        <v>1</v>
      </c>
      <c r="C17" s="48"/>
      <c r="D17" s="49"/>
      <c r="E17" s="47">
        <f>SUM(E15:G16)</f>
        <v>1</v>
      </c>
      <c r="F17" s="48"/>
      <c r="G17" s="49"/>
      <c r="H17" s="47">
        <f>SUM(H15:J16)</f>
        <v>1</v>
      </c>
      <c r="I17" s="48"/>
      <c r="J17" s="49"/>
      <c r="K17" s="47">
        <f>SUM(K15:M16)</f>
        <v>1</v>
      </c>
      <c r="L17" s="48"/>
      <c r="M17" s="49"/>
      <c r="N17" s="47">
        <f>SUM(N15:P16)</f>
        <v>1</v>
      </c>
      <c r="O17" s="48"/>
      <c r="P17" s="49"/>
      <c r="Q17" s="47">
        <f>SUM(Q15:S16)</f>
        <v>5</v>
      </c>
      <c r="R17" s="48"/>
      <c r="S17" s="49"/>
    </row>
    <row r="19" spans="1:2" ht="12.75">
      <c r="A19" s="8" t="s">
        <v>11</v>
      </c>
      <c r="B19" t="s">
        <v>12</v>
      </c>
    </row>
    <row r="21" spans="1:12" ht="12.75">
      <c r="A21" s="9"/>
      <c r="B21" s="27" t="s">
        <v>13</v>
      </c>
      <c r="C21" s="27"/>
      <c r="D21" s="27"/>
      <c r="E21" s="27" t="s">
        <v>14</v>
      </c>
      <c r="F21" s="27"/>
      <c r="G21" s="27"/>
      <c r="H21" s="27" t="s">
        <v>15</v>
      </c>
      <c r="I21" s="27"/>
      <c r="J21" s="27"/>
      <c r="K21" s="27"/>
      <c r="L21" s="27"/>
    </row>
    <row r="22" spans="1:12" ht="12.7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1" t="s">
        <v>84</v>
      </c>
      <c r="B23" s="27">
        <f>B6</f>
        <v>57</v>
      </c>
      <c r="C23" s="27"/>
      <c r="D23" s="27"/>
      <c r="E23" s="27">
        <v>1</v>
      </c>
      <c r="F23" s="27"/>
      <c r="G23" s="27"/>
      <c r="H23" s="64">
        <v>1</v>
      </c>
      <c r="I23" s="64"/>
      <c r="J23" s="64"/>
      <c r="K23" s="64"/>
      <c r="L23" s="64"/>
    </row>
    <row r="25" spans="1:12" ht="12.75">
      <c r="A25" s="1" t="s">
        <v>85</v>
      </c>
      <c r="B25" s="28">
        <f>E6</f>
        <v>57</v>
      </c>
      <c r="C25" s="29"/>
      <c r="D25" s="30"/>
      <c r="E25" s="28">
        <v>1</v>
      </c>
      <c r="F25" s="29"/>
      <c r="G25" s="30"/>
      <c r="H25" s="27">
        <v>1</v>
      </c>
      <c r="I25" s="27"/>
      <c r="J25" s="27"/>
      <c r="K25" s="27"/>
      <c r="L25" s="27"/>
    </row>
    <row r="26" spans="1:7" ht="12.75">
      <c r="A26" s="10"/>
      <c r="B26" s="10"/>
      <c r="C26" s="10"/>
      <c r="D26" s="10"/>
      <c r="E26" s="10"/>
      <c r="F26" s="10"/>
      <c r="G26" s="10"/>
    </row>
    <row r="27" spans="1:12" ht="12.75">
      <c r="A27" s="1" t="s">
        <v>86</v>
      </c>
      <c r="B27" s="28">
        <f>H6</f>
        <v>81</v>
      </c>
      <c r="C27" s="29"/>
      <c r="D27" s="30"/>
      <c r="E27" s="28">
        <v>1</v>
      </c>
      <c r="F27" s="29"/>
      <c r="G27" s="30"/>
      <c r="H27" s="27">
        <v>1</v>
      </c>
      <c r="I27" s="27"/>
      <c r="J27" s="27"/>
      <c r="K27" s="27"/>
      <c r="L27" s="27"/>
    </row>
    <row r="28" spans="1:7" ht="12.75">
      <c r="A28" s="10"/>
      <c r="B28" s="10"/>
      <c r="C28" s="10"/>
      <c r="D28" s="10"/>
      <c r="E28" s="10"/>
      <c r="F28" s="10"/>
      <c r="G28" s="10"/>
    </row>
    <row r="29" spans="1:12" ht="12.75">
      <c r="A29" s="1" t="s">
        <v>20</v>
      </c>
      <c r="B29" s="28">
        <f>K6</f>
        <v>41</v>
      </c>
      <c r="C29" s="29"/>
      <c r="D29" s="30"/>
      <c r="E29" s="28">
        <v>1</v>
      </c>
      <c r="F29" s="29"/>
      <c r="G29" s="30"/>
      <c r="H29" s="27">
        <v>1</v>
      </c>
      <c r="I29" s="27"/>
      <c r="J29" s="27"/>
      <c r="K29" s="27"/>
      <c r="L29" s="27"/>
    </row>
    <row r="30" spans="1:7" ht="12.75">
      <c r="A30" s="10"/>
      <c r="B30" s="10"/>
      <c r="C30" s="10"/>
      <c r="D30" s="10"/>
      <c r="E30" s="10"/>
      <c r="F30" s="10"/>
      <c r="G30" s="10"/>
    </row>
    <row r="31" spans="1:12" ht="12.75">
      <c r="A31" s="1" t="s">
        <v>87</v>
      </c>
      <c r="B31" s="28">
        <f>N6</f>
        <v>73</v>
      </c>
      <c r="C31" s="29"/>
      <c r="D31" s="30"/>
      <c r="E31" s="28">
        <v>1</v>
      </c>
      <c r="F31" s="29"/>
      <c r="G31" s="30"/>
      <c r="H31" s="27">
        <v>1</v>
      </c>
      <c r="I31" s="27"/>
      <c r="J31" s="27"/>
      <c r="K31" s="27"/>
      <c r="L31" s="27"/>
    </row>
    <row r="32" spans="1:7" ht="13.5" thickBot="1">
      <c r="A32" s="12"/>
      <c r="B32" s="12"/>
      <c r="C32" s="12"/>
      <c r="D32" s="12"/>
      <c r="E32" s="12"/>
      <c r="F32" s="12"/>
      <c r="G32" s="12"/>
    </row>
    <row r="33" spans="8:12" ht="13.5" thickBot="1">
      <c r="H33" s="65">
        <f>SUM(H23:K32)</f>
        <v>5</v>
      </c>
      <c r="I33" s="66"/>
      <c r="J33" s="66"/>
      <c r="K33" s="66"/>
      <c r="L33" s="67"/>
    </row>
    <row r="34" ht="25.5" customHeight="1"/>
  </sheetData>
  <mergeCells count="67">
    <mergeCell ref="H33:L33"/>
    <mergeCell ref="B31:D31"/>
    <mergeCell ref="E31:G31"/>
    <mergeCell ref="H31:L31"/>
    <mergeCell ref="B27:D27"/>
    <mergeCell ref="E27:G27"/>
    <mergeCell ref="H27:L27"/>
    <mergeCell ref="B29:D29"/>
    <mergeCell ref="E29:G29"/>
    <mergeCell ref="H29:L29"/>
    <mergeCell ref="B23:D23"/>
    <mergeCell ref="E23:G23"/>
    <mergeCell ref="H23:L23"/>
    <mergeCell ref="B25:D25"/>
    <mergeCell ref="E25:G25"/>
    <mergeCell ref="H25:L25"/>
    <mergeCell ref="Q17:S17"/>
    <mergeCell ref="B21:D21"/>
    <mergeCell ref="E21:G21"/>
    <mergeCell ref="H21:L21"/>
    <mergeCell ref="N17:P17"/>
    <mergeCell ref="B17:D17"/>
    <mergeCell ref="E17:G17"/>
    <mergeCell ref="H17:J17"/>
    <mergeCell ref="K17:M17"/>
    <mergeCell ref="Q15:S15"/>
    <mergeCell ref="B16:D16"/>
    <mergeCell ref="E16:G16"/>
    <mergeCell ref="H16:J16"/>
    <mergeCell ref="K16:M16"/>
    <mergeCell ref="N16:P16"/>
    <mergeCell ref="Q16:S16"/>
    <mergeCell ref="N15:P15"/>
    <mergeCell ref="B15:D15"/>
    <mergeCell ref="E15:G15"/>
    <mergeCell ref="H15:J15"/>
    <mergeCell ref="K15:M15"/>
    <mergeCell ref="B14:D14"/>
    <mergeCell ref="E14:G14"/>
    <mergeCell ref="H14:J14"/>
    <mergeCell ref="K14:M14"/>
    <mergeCell ref="A12:A14"/>
    <mergeCell ref="Q12:S14"/>
    <mergeCell ref="B13:D13"/>
    <mergeCell ref="E13:G13"/>
    <mergeCell ref="H13:J13"/>
    <mergeCell ref="K13:M13"/>
    <mergeCell ref="N13:P13"/>
    <mergeCell ref="H11:J11"/>
    <mergeCell ref="K11:M11"/>
    <mergeCell ref="N14:P14"/>
    <mergeCell ref="Q11:S11"/>
    <mergeCell ref="N11:P11"/>
    <mergeCell ref="B5:D5"/>
    <mergeCell ref="E5:G5"/>
    <mergeCell ref="B11:D11"/>
    <mergeCell ref="E11:G11"/>
    <mergeCell ref="H5:J5"/>
    <mergeCell ref="K5:M5"/>
    <mergeCell ref="Q5:S5"/>
    <mergeCell ref="B6:D6"/>
    <mergeCell ref="E6:G6"/>
    <mergeCell ref="H6:J6"/>
    <mergeCell ref="K6:M6"/>
    <mergeCell ref="N6:P6"/>
    <mergeCell ref="Q6:S6"/>
    <mergeCell ref="N5:P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Coswig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Noeßke</cp:lastModifiedBy>
  <cp:lastPrinted>2004-06-24T06:07:45Z</cp:lastPrinted>
  <dcterms:created xsi:type="dcterms:W3CDTF">2004-06-08T14:07:03Z</dcterms:created>
  <dcterms:modified xsi:type="dcterms:W3CDTF">2004-06-24T09:55:47Z</dcterms:modified>
  <cp:category/>
  <cp:version/>
  <cp:contentType/>
  <cp:contentStatus/>
</cp:coreProperties>
</file>